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100_総務企画課\130_財政係\New財政係\041 【財政状況資料集】_013960_真狩村\05_R4(R3年度)\01_【依頼】令和２年度財政状況資料集の作成について（２回目）\20221017_確認依頼\"/>
    </mc:Choice>
  </mc:AlternateContent>
  <bookViews>
    <workbookView xWindow="0" yWindow="0" windowWidth="15360" windowHeight="7635"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<sst xmlns="http://schemas.openxmlformats.org/spreadsheetml/2006/main" count="1116" uniqueCount="604">
  <si>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</si>
  <si>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</si>
  <si>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</si>
  <si>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</si>
  <si>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</si>
  <si>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</si>
  <si>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</si>
  <si>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</si>
  <si>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</si>
  <si>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</si>
  <si>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</si>
  <si>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</si>
  <si>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</si>
  <si>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</si>
  <si>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</si>
  <si>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</si>
  <si>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</si>
  <si>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</si>
  <si>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</si>
  <si>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</si>
  <si>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</si>
  <si>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</si>
  <si>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</si>
  <si>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</si>
  <si>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</si>
  <si>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</si>
  <si>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</si>
  <si>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</si>
  <si>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</si>
  <si>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</si>
  <si>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</si>
  <si>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</si>
  <si>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</si>
  <si>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</si>
  <si>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</si>
  <si>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</si>
  <si>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</si>
  <si>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</si>
  <si>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</si>
  <si>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</si>
  <si>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</si>
  <si>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</si>
  <si>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</si>
  <si>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</si>
  <si>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</si>
  <si>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</si>
  <si>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</si>
  <si>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</si>
  <si>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</si>
  <si>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</si>
  <si>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</si>
  <si>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</si>
  <si>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</si>
  <si>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</si>
  <si>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</si>
  <si>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</si>
  <si>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</si>
  <si>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</si>
  <si>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</si>
  <si>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</si>
  <si>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</si>
  <si>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</si>
  <si>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</si>
  <si>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</si>
  <si>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</si>
  <si>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</si>
  <si>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</si>
  <si>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</si>
  <si>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</si>
  <si>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</si>
  <si>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</si>
  <si>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</si>
  <si>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</si>
  <si>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</si>
  <si>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</si>
  <si>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</si>
  <si>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</si>
  <si>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</si>
  <si>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</si>
  <si>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</si>
  <si>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</si>
  <si>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</si>
  <si>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</si>
  <si>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</si>
  <si>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</si>
  <si>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</si>
  <si>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</si>
  <si>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</si>
  <si>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</si>
  <si>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</si>
  <si>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</si>
  <si>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</si>
  <si>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</si>
  <si>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</si>
  <si>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</si>
  <si>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</si>
  <si>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</si>
  <si>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真狩村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</si>
  <si>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</si>
  <si>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</si>
  <si>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</si>
  <si>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</si>
  <si>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</si>
  <si>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</si>
  <si>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</si>
  <si>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</si>
  <si>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</si>
  <si>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</si>
  <si>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</si>
  <si>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</si>
  <si>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</si>
  <si>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</si>
  <si>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</si>
  <si>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</si>
  <si>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</si>
  <si>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</si>
  <si>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</si>
  <si>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</si>
  <si>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</si>
  <si>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</si>
  <si>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</si>
  <si>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</si>
  <si>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</si>
  <si>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</si>
  <si>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</si>
  <si>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</si>
  <si>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</si>
  <si>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</si>
  <si>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</si>
  <si>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</si>
  <si>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</si>
  <si>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</si>
  <si>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</si>
  <si>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</si>
  <si>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</si>
  <si>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</si>
  <si>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</si>
  <si>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</si>
  <si>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</si>
  <si>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</si>
  <si>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</si>
  <si>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</si>
  <si>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</si>
  <si>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</si>
  <si>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</si>
  <si>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</si>
  <si>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</si>
  <si>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</si>
  <si>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</si>
  <si>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</si>
  <si>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</si>
  <si>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</si>
  <si>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</si>
  <si>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</si>
  <si>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</si>
  <si>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</si>
  <si>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</si>
  <si>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</si>
  <si>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</si>
  <si>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</si>
  <si>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</si>
  <si>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</si>
  <si>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</si>
  <si>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</si>
  <si>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</si>
  <si>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</si>
  <si>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</si>
  <si>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</si>
  <si>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</si>
  <si>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</si>
  <si>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</si>
  <si>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</si>
  <si>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</si>
  <si>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</si>
  <si>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</si>
  <si>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</si>
  <si>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</si>
  <si>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</si>
  <si>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</si>
  <si>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</si>
  <si>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</si>
  <si>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</si>
  <si>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</si>
  <si>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</si>
  <si>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</si>
  <si>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</si>
  <si>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</si>
  <si>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</si>
  <si>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</si>
  <si>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</si>
  <si>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</si>
  <si>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</si>
  <si>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</si>
  <si>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</si>
  <si>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</si>
  <si>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</si>
  <si>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</si>
  <si>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</si>
  <si>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</si>
  <si>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</si>
  <si>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</si>
  <si>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</si>
  <si>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</si>
  <si>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</si>
  <si>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</si>
  <si>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</si>
  <si>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</si>
  <si>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</si>
  <si>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</si>
  <si>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</si>
  <si>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</si>
  <si>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</si>
  <si>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</si>
  <si>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</si>
  <si>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北海道真狩村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</si>
  <si>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</si>
  <si>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</si>
  <si>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</si>
  <si>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</si>
  <si>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</si>
  <si>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</si>
  <si>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</si>
  <si>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</si>
  <si>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</si>
  <si>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</si>
  <si>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</si>
  <si>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</si>
  <si>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</si>
  <si>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</si>
  <si>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</si>
  <si>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</si>
  <si>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</si>
  <si>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</si>
  <si>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</si>
  <si>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</si>
  <si>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</si>
  <si>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</si>
  <si>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</si>
  <si>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</si>
  <si>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</si>
  <si>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</si>
  <si>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</si>
  <si>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</si>
  <si>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</si>
  <si>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</si>
  <si>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</si>
  <si>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</si>
  <si>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</si>
  <si>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</si>
  <si>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</si>
  <si>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</si>
  <si>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</si>
  <si>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</si>
  <si>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</si>
  <si>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</si>
  <si>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</si>
  <si>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</si>
  <si>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</si>
  <si>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</si>
  <si>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</si>
  <si>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</si>
  <si>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</si>
  <si>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</si>
  <si>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</si>
  <si>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</si>
  <si>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</si>
  <si>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</si>
  <si>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</si>
  <si>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</si>
  <si>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</si>
  <si>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</si>
  <si>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</si>
  <si>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</si>
  <si>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</si>
  <si>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</si>
  <si>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</si>
  <si>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</si>
  <si>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</si>
  <si>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</si>
  <si>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</si>
  <si>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</si>
  <si>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</si>
  <si>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</si>
  <si>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</si>
  <si>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</si>
  <si>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</si>
  <si>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</si>
  <si>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</si>
  <si>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</si>
  <si>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</si>
  <si>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</si>
  <si>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</si>
  <si>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</si>
  <si>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</si>
  <si>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</si>
  <si>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</si>
  <si>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</si>
  <si>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</si>
  <si>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</si>
  <si>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</si>
  <si>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</si>
  <si>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</si>
  <si>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</si>
  <si>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</si>
  <si>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</si>
  <si>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</si>
  <si>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</si>
  <si>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</si>
  <si>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</si>
  <si>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</si>
  <si>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</si>
  <si>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</si>
  <si>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</si>
  <si>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</si>
  <si>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</si>
  <si>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</si>
  <si>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</si>
  <si>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</si>
  <si>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</si>
  <si>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</si>
  <si>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</si>
  <si>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</si>
  <si>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</si>
  <si>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</si>
  <si>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</si>
  <si>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</si>
  <si>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</si>
  <si>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</si>
  <si>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</si>
  <si>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</si>
  <si>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</si>
  <si>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</si>
  <si>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</si>
  <si>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</si>
  <si>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</si>
  <si>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</si>
  <si>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</si>
  <si>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</si>
  <si>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</si>
  <si>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</si>
  <si>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</si>
  <si>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</si>
  <si>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</si>
  <si>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</si>
  <si>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</si>
  <si>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</si>
  <si>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</si>
  <si>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</si>
  <si>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</si>
  <si>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</si>
  <si>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</si>
  <si>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</si>
  <si>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</si>
  <si>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</si>
  <si>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</si>
  <si>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</si>
  <si>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</si>
  <si>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</si>
  <si>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</si>
  <si>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</si>
  <si>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</si>
  <si>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</si>
  <si>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</si>
  <si>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</si>
  <si>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</si>
  <si>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</si>
  <si>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</si>
  <si>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</si>
  <si>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</si>
  <si>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北海道真狩村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</si>
  <si>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</si>
  <si>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</si>
  <si>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</si>
  <si>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</si>
  <si>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</si>
  <si>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</si>
  <si>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</si>
  <si>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</si>
  <si>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</si>
  <si>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</si>
  <si>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</si>
  <si>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</si>
  <si>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</si>
  <si>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</si>
  <si>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</si>
  <si>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</si>
  <si>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</si>
  <si>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</si>
  <si>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</si>
  <si>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</si>
  <si>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</si>
  <si>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</si>
  <si>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</si>
  <si>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</si>
  <si>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</si>
  <si>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</si>
  <si>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</si>
  <si>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</si>
  <si>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</si>
  <si>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</si>
  <si>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</si>
  <si>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</si>
  <si>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</si>
  <si>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</si>
  <si>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</si>
  <si>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</si>
  <si>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</si>
  <si>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</si>
  <si>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</si>
  <si>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</si>
  <si>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</si>
  <si>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</si>
  <si>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</si>
  <si>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</si>
  <si>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</si>
  <si>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</si>
  <si>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</si>
  <si>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</si>
  <si>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</si>
  <si>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</si>
  <si>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</si>
  <si>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</si>
  <si>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</si>
  <si>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</si>
  <si>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</si>
  <si>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</si>
  <si>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</si>
  <si>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</si>
  <si>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</si>
  <si>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</si>
  <si>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</si>
  <si>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</si>
  <si>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</si>
  <si>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</si>
  <si>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</si>
  <si>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</si>
  <si>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</si>
  <si>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</si>
  <si>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</si>
  <si>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</si>
  <si>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</si>
  <si>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</si>
  <si>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</si>
  <si>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</si>
  <si>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</si>
  <si>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</si>
  <si>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</si>
  <si>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</si>
  <si>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</si>
  <si>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</si>
  <si>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</si>
  <si>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</si>
  <si>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</si>
  <si>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</si>
  <si>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</si>
  <si>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</si>
  <si>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</si>
  <si>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</si>
  <si>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</si>
  <si>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</si>
  <si>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</si>
  <si>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</si>
  <si>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</si>
  <si>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</si>
  <si>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</si>
  <si>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</si>
  <si>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</si>
  <si>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</si>
  <si>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</si>
  <si>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</si>
  <si>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</si>
  <si>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国民健康保険診療所事業特別会計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</si>
  <si>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</si>
  <si>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</si>
  <si>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</si>
  <si>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</si>
  <si>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</si>
  <si>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</si>
  <si>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</si>
  <si>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</si>
  <si>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</si>
  <si>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</si>
  <si>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</si>
  <si>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</si>
  <si>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</si>
  <si>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</si>
  <si>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</si>
  <si>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</si>
  <si>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</si>
  <si>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</si>
  <si>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</si>
  <si>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</si>
  <si>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</si>
  <si>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</si>
  <si>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</si>
  <si>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</si>
  <si>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</si>
  <si>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</si>
  <si>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</si>
  <si>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</si>
  <si>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</si>
  <si>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</si>
  <si>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</si>
  <si>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</si>
  <si>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</si>
  <si>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</si>
  <si>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</si>
  <si>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</si>
  <si>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</si>
  <si>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</si>
  <si>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</si>
  <si>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</si>
  <si>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</si>
  <si>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</si>
  <si>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</si>
  <si>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</si>
  <si>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</si>
  <si>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</si>
  <si>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</si>
  <si>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</si>
  <si>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</si>
  <si>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</si>
  <si>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</si>
  <si>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</si>
  <si>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</si>
  <si>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</si>
  <si>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</si>
  <si>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</si>
  <si>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</si>
  <si>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</si>
  <si>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</si>
  <si>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</si>
  <si>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</si>
  <si>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</si>
  <si>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</si>
  <si>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</si>
  <si>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</si>
  <si>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</si>
  <si>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</si>
  <si>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</si>
  <si>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</si>
  <si>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</si>
  <si>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</si>
  <si>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</si>
  <si>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</si>
  <si>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</si>
  <si>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</si>
  <si>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</si>
  <si>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</si>
  <si>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</si>
  <si>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</si>
  <si>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</si>
  <si>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</si>
  <si>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</si>
  <si>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</si>
  <si>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</si>
  <si>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</si>
  <si>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1.81</t>
  </si>
  <si>
    <t>▲ 3.58</t>
  </si>
  <si>
    <t>▲ 12.48</t>
  </si>
  <si>
    <t>▲ 1.87</t>
  </si>
  <si>
    <t>一般会計</t>
  </si>
  <si>
    <t>簡易水道事業特別会計</t>
  </si>
  <si>
    <t>▲ 0.01</t>
  </si>
  <si>
    <t>公共下水道事業特別会計</t>
  </si>
  <si>
    <t>国民健康保険事業特別会計</t>
  </si>
  <si>
    <t>後期高齢者医療特別会計</t>
  </si>
  <si>
    <t>国民健康保険診療所事業特別会計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</si>
  <si>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</si>
  <si>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</si>
  <si>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</si>
  <si>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</si>
  <si>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</si>
  <si>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</si>
  <si>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</si>
  <si>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</si>
  <si>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</si>
  <si>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5"/>
  </si>
  <si>
    <t>羊蹄山自然公園整備基金</t>
    <rPh sb="0" eb="3">
      <t>ヨウテイザン</t>
    </rPh>
    <rPh sb="3" eb="5">
      <t>シゼン</t>
    </rPh>
    <rPh sb="5" eb="7">
      <t>コウエン</t>
    </rPh>
    <rPh sb="7" eb="9">
      <t>セイビ</t>
    </rPh>
    <rPh sb="9" eb="11">
      <t>キキン</t>
    </rPh>
    <phoneticPr fontId="5"/>
  </si>
  <si>
    <t>森林環境譲与税基金</t>
    <rPh sb="0" eb="2">
      <t>シンリン</t>
    </rPh>
    <rPh sb="2" eb="4">
      <t>カンキョウ</t>
    </rPh>
    <rPh sb="4" eb="6">
      <t>ジョウヨ</t>
    </rPh>
    <rPh sb="6" eb="7">
      <t>ゼイ</t>
    </rPh>
    <rPh sb="7" eb="9">
      <t>キキン</t>
    </rPh>
    <phoneticPr fontId="5"/>
  </si>
  <si>
    <t>地域福祉基金</t>
    <rPh sb="0" eb="2">
      <t>チイキ</t>
    </rPh>
    <rPh sb="2" eb="4">
      <t>フクシ</t>
    </rPh>
    <rPh sb="4" eb="6">
      <t>キキン</t>
    </rPh>
    <phoneticPr fontId="5"/>
  </si>
  <si>
    <t>-</t>
    <phoneticPr fontId="2"/>
  </si>
  <si>
    <t>真狩フラワー振興公社</t>
    <rPh sb="0" eb="2">
      <t>マッカリ</t>
    </rPh>
    <rPh sb="6" eb="8">
      <t>シンコウ</t>
    </rPh>
    <rPh sb="8" eb="10">
      <t>コウシャ</t>
    </rPh>
    <phoneticPr fontId="2"/>
  </si>
  <si>
    <t>-</t>
    <phoneticPr fontId="2"/>
  </si>
  <si>
    <t>-</t>
    <phoneticPr fontId="2"/>
  </si>
  <si>
    <t>-</t>
    <phoneticPr fontId="2"/>
  </si>
  <si>
    <t>後志広域連合</t>
    <rPh sb="0" eb="2">
      <t>シリベシ</t>
    </rPh>
    <rPh sb="2" eb="4">
      <t>コウイキ</t>
    </rPh>
    <rPh sb="4" eb="6">
      <t>レンゴウ</t>
    </rPh>
    <phoneticPr fontId="2"/>
  </si>
  <si>
    <t>羊蹄山麓環境衛生組合</t>
    <rPh sb="0" eb="2">
      <t>ヨウテイ</t>
    </rPh>
    <rPh sb="2" eb="4">
      <t>サンロク</t>
    </rPh>
    <rPh sb="4" eb="6">
      <t>カンキョウ</t>
    </rPh>
    <rPh sb="6" eb="8">
      <t>エイセイ</t>
    </rPh>
    <rPh sb="8" eb="10">
      <t>クミアイ</t>
    </rPh>
    <phoneticPr fontId="2"/>
  </si>
  <si>
    <t>羊蹄山ろく消防組合</t>
    <rPh sb="0" eb="2">
      <t>ヨウテイ</t>
    </rPh>
    <rPh sb="5" eb="7">
      <t>ショウボウ</t>
    </rPh>
    <rPh sb="7" eb="9">
      <t>クミアイ</t>
    </rPh>
    <phoneticPr fontId="2"/>
  </si>
  <si>
    <t>後志教育研修センター</t>
    <rPh sb="0" eb="2">
      <t>シリベシ</t>
    </rPh>
    <rPh sb="2" eb="4">
      <t>キョウイク</t>
    </rPh>
    <rPh sb="4" eb="6">
      <t>ケンシュウ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</si>
  <si>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</si>
  <si>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</si>
  <si>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</si>
  <si>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</si>
  <si>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</si>
  <si>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</si>
  <si>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</si>
  <si>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</si>
  <si>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</si>
  <si>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</si>
  <si>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本村では、公共施設の老朽化及び職員の高年齢化によりいずれの比率も増加傾向にある。公共施設の修繕及び更新は、公共施設等総合管理計画に基づき、計画的な維持補修や長寿命化の対応を進め、事業費の平準化を進めていき、将来負担の抑制を図っていく。</t>
    <rPh sb="1" eb="3">
      <t>ホンソン</t>
    </rPh>
    <rPh sb="6" eb="8">
      <t>コウキョウ</t>
    </rPh>
    <rPh sb="8" eb="10">
      <t>シセツ</t>
    </rPh>
    <rPh sb="11" eb="14">
      <t>ロウキュウカ</t>
    </rPh>
    <rPh sb="14" eb="15">
      <t>オヨ</t>
    </rPh>
    <rPh sb="16" eb="18">
      <t>ショクイン</t>
    </rPh>
    <rPh sb="19" eb="23">
      <t>コウネンレイカ</t>
    </rPh>
    <rPh sb="30" eb="32">
      <t>ヒリツ</t>
    </rPh>
    <rPh sb="33" eb="35">
      <t>ゾウカ</t>
    </rPh>
    <rPh sb="35" eb="37">
      <t>ケイコウ</t>
    </rPh>
    <rPh sb="41" eb="43">
      <t>コウキョウ</t>
    </rPh>
    <rPh sb="43" eb="45">
      <t>シセツ</t>
    </rPh>
    <rPh sb="46" eb="48">
      <t>シュウゼン</t>
    </rPh>
    <rPh sb="48" eb="49">
      <t>オヨ</t>
    </rPh>
    <rPh sb="50" eb="52">
      <t>コウシン</t>
    </rPh>
    <rPh sb="54" eb="56">
      <t>コウキョウ</t>
    </rPh>
    <rPh sb="56" eb="58">
      <t>シセツ</t>
    </rPh>
    <rPh sb="58" eb="59">
      <t>トウ</t>
    </rPh>
    <rPh sb="59" eb="61">
      <t>ソウゴウ</t>
    </rPh>
    <rPh sb="61" eb="63">
      <t>カンリ</t>
    </rPh>
    <rPh sb="63" eb="65">
      <t>ケイカク</t>
    </rPh>
    <rPh sb="66" eb="67">
      <t>モト</t>
    </rPh>
    <rPh sb="70" eb="72">
      <t>ケイカク</t>
    </rPh>
    <rPh sb="72" eb="73">
      <t>テキ</t>
    </rPh>
    <rPh sb="74" eb="76">
      <t>イジ</t>
    </rPh>
    <rPh sb="76" eb="78">
      <t>ホシュウ</t>
    </rPh>
    <rPh sb="79" eb="83">
      <t>チョウジュミョウカ</t>
    </rPh>
    <rPh sb="84" eb="86">
      <t>タイオウ</t>
    </rPh>
    <rPh sb="87" eb="88">
      <t>スス</t>
    </rPh>
    <rPh sb="90" eb="93">
      <t>ジギョウヒ</t>
    </rPh>
    <rPh sb="94" eb="97">
      <t>ヘイジュンカ</t>
    </rPh>
    <rPh sb="98" eb="99">
      <t>スス</t>
    </rPh>
    <rPh sb="104" eb="106">
      <t>ショウライ</t>
    </rPh>
    <rPh sb="106" eb="108">
      <t>フタン</t>
    </rPh>
    <rPh sb="109" eb="111">
      <t>ヨクセイ</t>
    </rPh>
    <rPh sb="112" eb="113">
      <t>ハカ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</si>
  <si>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</si>
  <si>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</si>
  <si>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0.2ポイント増、将来負担比率は9.7ポイント増とそれぞれ増加傾向にある。過去の大型事業の起債償還を続けているものの、平成27年度に国営土地改良事業債（２５５百万円）や簡易水道事業における老朽配水管の敷設替事業（平成25年度～令和4年度、事業総額900百万円）等によりそれぞれ増加している。今後も地方債発行額の増が予想され、公債費の適正化に努めていく。</t>
    <rPh sb="1" eb="3">
      <t>ジッシツ</t>
    </rPh>
    <rPh sb="3" eb="6">
      <t>コウサイヒ</t>
    </rPh>
    <rPh sb="6" eb="8">
      <t>ヒリツ</t>
    </rPh>
    <rPh sb="16" eb="17">
      <t>ゾウ</t>
    </rPh>
    <rPh sb="18" eb="20">
      <t>ショウライ</t>
    </rPh>
    <rPh sb="20" eb="22">
      <t>フタン</t>
    </rPh>
    <rPh sb="22" eb="24">
      <t>ヒリツ</t>
    </rPh>
    <rPh sb="32" eb="33">
      <t>ゾウ</t>
    </rPh>
    <rPh sb="38" eb="40">
      <t>ゾウカ</t>
    </rPh>
    <rPh sb="40" eb="42">
      <t>ケイコウ</t>
    </rPh>
    <rPh sb="46" eb="48">
      <t>カコ</t>
    </rPh>
    <rPh sb="49" eb="51">
      <t>オオガタ</t>
    </rPh>
    <rPh sb="51" eb="53">
      <t>ジギョウ</t>
    </rPh>
    <rPh sb="54" eb="56">
      <t>キサイ</t>
    </rPh>
    <rPh sb="56" eb="58">
      <t>ショウカン</t>
    </rPh>
    <rPh sb="59" eb="60">
      <t>ツヅ</t>
    </rPh>
    <rPh sb="68" eb="70">
      <t>ヘイセイ</t>
    </rPh>
    <rPh sb="72" eb="74">
      <t>ネンド</t>
    </rPh>
    <rPh sb="75" eb="77">
      <t>コクエイ</t>
    </rPh>
    <rPh sb="77" eb="79">
      <t>トチ</t>
    </rPh>
    <rPh sb="79" eb="81">
      <t>カイリョウ</t>
    </rPh>
    <rPh sb="81" eb="83">
      <t>ジギョウ</t>
    </rPh>
    <rPh sb="83" eb="84">
      <t>サイ</t>
    </rPh>
    <rPh sb="88" eb="91">
      <t>ヒャクマンエン</t>
    </rPh>
    <rPh sb="93" eb="95">
      <t>カンイ</t>
    </rPh>
    <rPh sb="95" eb="97">
      <t>スイドウ</t>
    </rPh>
    <rPh sb="97" eb="99">
      <t>ジギョウ</t>
    </rPh>
    <rPh sb="103" eb="105">
      <t>ロウキュウ</t>
    </rPh>
    <rPh sb="105" eb="108">
      <t>ハイスイカン</t>
    </rPh>
    <rPh sb="109" eb="111">
      <t>フセツ</t>
    </rPh>
    <rPh sb="111" eb="112">
      <t>カ</t>
    </rPh>
    <rPh sb="112" eb="114">
      <t>ジギョウ</t>
    </rPh>
    <rPh sb="115" eb="117">
      <t>ヘイセイ</t>
    </rPh>
    <rPh sb="119" eb="121">
      <t>ネンド</t>
    </rPh>
    <rPh sb="122" eb="124">
      <t>レイワ</t>
    </rPh>
    <rPh sb="125" eb="127">
      <t>ネンド</t>
    </rPh>
    <rPh sb="128" eb="130">
      <t>ジギョウ</t>
    </rPh>
    <rPh sb="130" eb="132">
      <t>ソウガク</t>
    </rPh>
    <rPh sb="135" eb="138">
      <t>ヒャクマンエン</t>
    </rPh>
    <rPh sb="139" eb="140">
      <t>トウ</t>
    </rPh>
    <rPh sb="147" eb="149">
      <t>ゾウカ</t>
    </rPh>
    <rPh sb="154" eb="156">
      <t>コンゴ</t>
    </rPh>
    <rPh sb="157" eb="160">
      <t>チホウサイ</t>
    </rPh>
    <rPh sb="160" eb="163">
      <t>ハッコウガク</t>
    </rPh>
    <rPh sb="164" eb="165">
      <t>ゾウ</t>
    </rPh>
    <rPh sb="166" eb="168">
      <t>ヨソウ</t>
    </rPh>
    <rPh sb="171" eb="174">
      <t>コウサイヒ</t>
    </rPh>
    <rPh sb="175" eb="178">
      <t>テキセイカ</t>
    </rPh>
    <rPh sb="179" eb="18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</si>
</sst>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7779-4F33-ACF0-26CD768B61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231387</c:v>
                </c:pt>
                <c:pt idx="1">
                  <c:v>363364</c:v>
                </c:pt>
                <c:pt idx="2">
                  <c:v>336927</c:v>
                </c:pt>
                <c:pt idx="3">
                  <c:v>173023</c:v>
                </c:pt>
                <c:pt idx="4">
                  <c:v>121769</c:v>
                </c:pt>
              </c:numCache>
            </c:numRef>
          </c:val>
          <c:smooth val="0"/>
          <c:extLst xmlns:c16r2="http://schemas.microsoft.com/office/drawing/2015/06/chart">
            <c:ext xmlns:c16="http://schemas.microsoft.com/office/drawing/2014/chart" uri="{C3380CC4-5D6E-409C-BE32-E72D297353CC}">
              <c16:uniqueId val="{00000001-7779-4F33-ACF0-26CD768B613B}"/>
            </c:ext>
          </c:extLst>
        </c:ser>
        <c:dLbls>
          <c:showLegendKey val="0"/>
          <c:showVal val="0"/>
          <c:showCatName val="0"/>
          <c:showSerName val="0"/>
          <c:showPercent val="0"/>
          <c:showBubbleSize val="0"/>
        </c:dLbls>
        <c:marker val="1"/>
        <c:smooth val="0"/>
        <c:axId val="818202696"/>
        <c:axId val="818206616"/>
      </c:lineChart>
      <c:catAx>
        <c:axId val="818202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8206616"/>
        <c:crosses val="autoZero"/>
        <c:auto val="1"/>
        <c:lblAlgn val="ctr"/>
        <c:lblOffset val="100"/>
        <c:tickLblSkip val="1"/>
        <c:tickMarkSkip val="1"/>
        <c:noMultiLvlLbl val="0"/>
      </c:catAx>
      <c:valAx>
        <c:axId val="8182066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8202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6.79</c:v>
                </c:pt>
                <c:pt idx="1">
                  <c:v>3.5</c:v>
                </c:pt>
                <c:pt idx="2">
                  <c:v>3.93</c:v>
                </c:pt>
                <c:pt idx="3">
                  <c:v>5.55</c:v>
                </c:pt>
                <c:pt idx="4">
                  <c:v>6.48</c:v>
                </c:pt>
              </c:numCache>
            </c:numRef>
          </c:val>
          <c:extLst xmlns:c16r2="http://schemas.microsoft.com/office/drawing/2015/06/chart">
            <c:ext xmlns:c16="http://schemas.microsoft.com/office/drawing/2014/chart" uri="{C3380CC4-5D6E-409C-BE32-E72D297353CC}">
              <c16:uniqueId val="{00000000-8AC6-4C80-AC1B-3F61C2216B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25.72</c:v>
                </c:pt>
                <c:pt idx="1">
                  <c:v>26.97</c:v>
                </c:pt>
                <c:pt idx="2">
                  <c:v>14.79</c:v>
                </c:pt>
                <c:pt idx="3">
                  <c:v>11.32</c:v>
                </c:pt>
                <c:pt idx="4">
                  <c:v>13.46</c:v>
                </c:pt>
              </c:numCache>
            </c:numRef>
          </c:val>
          <c:extLst xmlns:c16r2="http://schemas.microsoft.com/office/drawing/2015/06/chart">
            <c:ext xmlns:c16="http://schemas.microsoft.com/office/drawing/2014/chart" uri="{C3380CC4-5D6E-409C-BE32-E72D297353CC}">
              <c16:uniqueId val="{00000001-8AC6-4C80-AC1B-3F61C2216BFA}"/>
            </c:ext>
          </c:extLst>
        </c:ser>
        <c:dLbls>
          <c:showLegendKey val="0"/>
          <c:showVal val="0"/>
          <c:showCatName val="0"/>
          <c:showSerName val="0"/>
          <c:showPercent val="0"/>
          <c:showBubbleSize val="0"/>
        </c:dLbls>
        <c:gapWidth val="250"/>
        <c:overlap val="100"/>
        <c:axId val="818199560"/>
        <c:axId val="81820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-1.81</c:v>
                </c:pt>
                <c:pt idx="1">
                  <c:v>-3.58</c:v>
                </c:pt>
                <c:pt idx="2">
                  <c:v>-12.48</c:v>
                </c:pt>
                <c:pt idx="3">
                  <c:v>-1.87</c:v>
                </c:pt>
                <c:pt idx="4">
                  <c:v>3.88</c:v>
                </c:pt>
              </c:numCache>
            </c:numRef>
          </c:val>
          <c:smooth val="0"/>
          <c:extLst xmlns:c16r2="http://schemas.microsoft.com/office/drawing/2015/06/chart">
            <c:ext xmlns:c16="http://schemas.microsoft.com/office/drawing/2014/chart" uri="{C3380CC4-5D6E-409C-BE32-E72D297353CC}">
              <c16:uniqueId val="{00000002-8AC6-4C80-AC1B-3F61C2216BFA}"/>
            </c:ext>
          </c:extLst>
        </c:ser>
        <c:dLbls>
          <c:showLegendKey val="0"/>
          <c:showVal val="0"/>
          <c:showCatName val="0"/>
          <c:showSerName val="0"/>
          <c:showPercent val="0"/>
          <c:showBubbleSize val="0"/>
        </c:dLbls>
        <c:marker val="1"/>
        <c:smooth val="0"/>
        <c:axId val="818199560"/>
        <c:axId val="818201520"/>
      </c:lineChart>
      <c:catAx>
        <c:axId val="81819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8201520"/>
        <c:crosses val="autoZero"/>
        <c:auto val="1"/>
        <c:lblAlgn val="ctr"/>
        <c:lblOffset val="100"/>
        <c:tickLblSkip val="1"/>
        <c:tickMarkSkip val="1"/>
        <c:noMultiLvlLbl val="0"/>
      </c:catAx>
      <c:valAx>
        <c:axId val="81820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19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F6B-4FAB-9B8A-5BD3125724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F6B-4FAB-9B8A-5BD3125724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F6B-4FAB-9B8A-5BD3125724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F6B-4FAB-9B8A-5BD312572453}"/>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F6B-4FAB-9B8A-5BD31257245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4F6B-4FAB-9B8A-5BD31257245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0.24</c:v>
                </c:pt>
                <c:pt idx="2">
                  <c:v>#N/A</c:v>
                </c:pt>
                <c:pt idx="3">
                  <c:v>0.16</c:v>
                </c:pt>
                <c:pt idx="4">
                  <c:v>#N/A</c:v>
                </c:pt>
                <c:pt idx="5">
                  <c:v>0.05</c:v>
                </c:pt>
                <c:pt idx="6">
                  <c:v>#N/A</c:v>
                </c:pt>
                <c:pt idx="7">
                  <c:v>0.17</c:v>
                </c:pt>
                <c:pt idx="8">
                  <c:v>#N/A</c:v>
                </c:pt>
                <c:pt idx="9">
                  <c:v>0.06</c:v>
                </c:pt>
              </c:numCache>
            </c:numRef>
          </c:val>
          <c:extLst xmlns:c16r2="http://schemas.microsoft.com/office/drawing/2015/06/chart">
            <c:ext xmlns:c16="http://schemas.microsoft.com/office/drawing/2014/chart" uri="{C3380CC4-5D6E-409C-BE32-E72D297353CC}">
              <c16:uniqueId val="{00000006-4F6B-4FAB-9B8A-5BD312572453}"/>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0.16</c:v>
                </c:pt>
                <c:pt idx="4">
                  <c:v>#N/A</c:v>
                </c:pt>
                <c:pt idx="5">
                  <c:v>0.06</c:v>
                </c:pt>
                <c:pt idx="6">
                  <c:v>#N/A</c:v>
                </c:pt>
                <c:pt idx="7">
                  <c:v>0.19</c:v>
                </c:pt>
                <c:pt idx="8">
                  <c:v>#N/A</c:v>
                </c:pt>
                <c:pt idx="9">
                  <c:v>0.1</c:v>
                </c:pt>
              </c:numCache>
            </c:numRef>
          </c:val>
          <c:extLst xmlns:c16r2="http://schemas.microsoft.com/office/drawing/2015/06/chart">
            <c:ext xmlns:c16="http://schemas.microsoft.com/office/drawing/2014/chart" uri="{C3380CC4-5D6E-409C-BE32-E72D297353CC}">
              <c16:uniqueId val="{00000007-4F6B-4FAB-9B8A-5BD312572453}"/>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0.11</c:v>
                </c:pt>
                <c:pt idx="2">
                  <c:v>0.01</c:v>
                </c:pt>
                <c:pt idx="3">
                  <c:v>#N/A</c:v>
                </c:pt>
                <c:pt idx="4">
                  <c:v>#N/A</c:v>
                </c:pt>
                <c:pt idx="5">
                  <c:v>0.09</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8-4F6B-4FAB-9B8A-5BD3125724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6.78</c:v>
                </c:pt>
                <c:pt idx="2">
                  <c:v>#N/A</c:v>
                </c:pt>
                <c:pt idx="3">
                  <c:v>3.5</c:v>
                </c:pt>
                <c:pt idx="4">
                  <c:v>#N/A</c:v>
                </c:pt>
                <c:pt idx="5">
                  <c:v>3.93</c:v>
                </c:pt>
                <c:pt idx="6">
                  <c:v>#N/A</c:v>
                </c:pt>
                <c:pt idx="7">
                  <c:v>5.55</c:v>
                </c:pt>
                <c:pt idx="8">
                  <c:v>#N/A</c:v>
                </c:pt>
                <c:pt idx="9">
                  <c:v>6.48</c:v>
                </c:pt>
              </c:numCache>
            </c:numRef>
          </c:val>
          <c:extLst xmlns:c16r2="http://schemas.microsoft.com/office/drawing/2015/06/chart">
            <c:ext xmlns:c16="http://schemas.microsoft.com/office/drawing/2014/chart" uri="{C3380CC4-5D6E-409C-BE32-E72D297353CC}">
              <c16:uniqueId val="{00000009-4F6B-4FAB-9B8A-5BD312572453}"/>
            </c:ext>
          </c:extLst>
        </c:ser>
        <c:dLbls>
          <c:showLegendKey val="0"/>
          <c:showVal val="0"/>
          <c:showCatName val="0"/>
          <c:showSerName val="0"/>
          <c:showPercent val="0"/>
          <c:showBubbleSize val="0"/>
        </c:dLbls>
        <c:gapWidth val="150"/>
        <c:overlap val="100"/>
        <c:axId val="818207792"/>
        <c:axId val="818199952"/>
      </c:barChart>
      <c:catAx>
        <c:axId val="81820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8199952"/>
        <c:crosses val="autoZero"/>
        <c:auto val="1"/>
        <c:lblAlgn val="ctr"/>
        <c:lblOffset val="100"/>
        <c:tickLblSkip val="1"/>
        <c:tickMarkSkip val="1"/>
        <c:noMultiLvlLbl val="0"/>
      </c:catAx>
      <c:valAx>
        <c:axId val="81819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20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274</c:v>
                </c:pt>
                <c:pt idx="5">
                  <c:v>273</c:v>
                </c:pt>
                <c:pt idx="8">
                  <c:v>253</c:v>
                </c:pt>
                <c:pt idx="11">
                  <c:v>275</c:v>
                </c:pt>
                <c:pt idx="14">
                  <c:v>286</c:v>
                </c:pt>
              </c:numCache>
            </c:numRef>
          </c:val>
          <c:extLst xmlns:c16r2="http://schemas.microsoft.com/office/drawing/2015/06/chart">
            <c:ext xmlns:c16="http://schemas.microsoft.com/office/drawing/2014/chart" uri="{C3380CC4-5D6E-409C-BE32-E72D297353CC}">
              <c16:uniqueId val="{00000000-FC39-4EC8-8C92-D34E9FCF1E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FC39-4EC8-8C92-D34E9FCF1E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15</c:v>
                </c:pt>
                <c:pt idx="6">
                  <c:v>15</c:v>
                </c:pt>
                <c:pt idx="9">
                  <c:v>12</c:v>
                </c:pt>
                <c:pt idx="12">
                  <c:v>18</c:v>
                </c:pt>
              </c:numCache>
            </c:numRef>
          </c:val>
          <c:extLst xmlns:c16r2="http://schemas.microsoft.com/office/drawing/2015/06/chart">
            <c:ext xmlns:c16="http://schemas.microsoft.com/office/drawing/2014/chart" uri="{C3380CC4-5D6E-409C-BE32-E72D297353CC}">
              <c16:uniqueId val="{00000002-FC39-4EC8-8C92-D34E9FCF1E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6</c:v>
                </c:pt>
                <c:pt idx="6">
                  <c:v>6</c:v>
                </c:pt>
                <c:pt idx="9">
                  <c:v>6</c:v>
                </c:pt>
                <c:pt idx="12">
                  <c:v>6</c:v>
                </c:pt>
              </c:numCache>
            </c:numRef>
          </c:val>
          <c:extLst xmlns:c16r2="http://schemas.microsoft.com/office/drawing/2015/06/chart">
            <c:ext xmlns:c16="http://schemas.microsoft.com/office/drawing/2014/chart" uri="{C3380CC4-5D6E-409C-BE32-E72D297353CC}">
              <c16:uniqueId val="{00000003-FC39-4EC8-8C92-D34E9FCF1E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103</c:v>
                </c:pt>
                <c:pt idx="3">
                  <c:v>101</c:v>
                </c:pt>
                <c:pt idx="6">
                  <c:v>107</c:v>
                </c:pt>
                <c:pt idx="9">
                  <c:v>118</c:v>
                </c:pt>
                <c:pt idx="12">
                  <c:v>128</c:v>
                </c:pt>
              </c:numCache>
            </c:numRef>
          </c:val>
          <c:extLst xmlns:c16r2="http://schemas.microsoft.com/office/drawing/2015/06/chart">
            <c:ext xmlns:c16="http://schemas.microsoft.com/office/drawing/2014/chart" uri="{C3380CC4-5D6E-409C-BE32-E72D297353CC}">
              <c16:uniqueId val="{00000004-FC39-4EC8-8C92-D34E9FCF1E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39-4EC8-8C92-D34E9FCF1E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C39-4EC8-8C92-D34E9FCF1E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302</c:v>
                </c:pt>
                <c:pt idx="3">
                  <c:v>311</c:v>
                </c:pt>
                <c:pt idx="6">
                  <c:v>289</c:v>
                </c:pt>
                <c:pt idx="9">
                  <c:v>291</c:v>
                </c:pt>
                <c:pt idx="12">
                  <c:v>307</c:v>
                </c:pt>
              </c:numCache>
            </c:numRef>
          </c:val>
          <c:extLst xmlns:c16r2="http://schemas.microsoft.com/office/drawing/2015/06/chart">
            <c:ext xmlns:c16="http://schemas.microsoft.com/office/drawing/2014/chart" uri="{C3380CC4-5D6E-409C-BE32-E72D297353CC}">
              <c16:uniqueId val="{00000007-FC39-4EC8-8C92-D34E9FCF1EB0}"/>
            </c:ext>
          </c:extLst>
        </c:ser>
        <c:dLbls>
          <c:showLegendKey val="0"/>
          <c:showVal val="0"/>
          <c:showCatName val="0"/>
          <c:showSerName val="0"/>
          <c:showPercent val="0"/>
          <c:showBubbleSize val="0"/>
        </c:dLbls>
        <c:gapWidth val="100"/>
        <c:overlap val="100"/>
        <c:axId val="818200344"/>
        <c:axId val="81820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151</c:v>
                </c:pt>
                <c:pt idx="2">
                  <c:v>#N/A</c:v>
                </c:pt>
                <c:pt idx="3">
                  <c:v>#N/A</c:v>
                </c:pt>
                <c:pt idx="4">
                  <c:v>160</c:v>
                </c:pt>
                <c:pt idx="5">
                  <c:v>#N/A</c:v>
                </c:pt>
                <c:pt idx="6">
                  <c:v>#N/A</c:v>
                </c:pt>
                <c:pt idx="7">
                  <c:v>165</c:v>
                </c:pt>
                <c:pt idx="8">
                  <c:v>#N/A</c:v>
                </c:pt>
                <c:pt idx="9">
                  <c:v>#N/A</c:v>
                </c:pt>
                <c:pt idx="10">
                  <c:v>152</c:v>
                </c:pt>
                <c:pt idx="11">
                  <c:v>#N/A</c:v>
                </c:pt>
                <c:pt idx="12">
                  <c:v>#N/A</c:v>
                </c:pt>
                <c:pt idx="13">
                  <c:v>173</c:v>
                </c:pt>
                <c:pt idx="14">
                  <c:v>#N/A</c:v>
                </c:pt>
              </c:numCache>
            </c:numRef>
          </c:val>
          <c:smooth val="0"/>
          <c:extLst xmlns:c16r2="http://schemas.microsoft.com/office/drawing/2015/06/chart">
            <c:ext xmlns:c16="http://schemas.microsoft.com/office/drawing/2014/chart" uri="{C3380CC4-5D6E-409C-BE32-E72D297353CC}">
              <c16:uniqueId val="{00000008-FC39-4EC8-8C92-D34E9FCF1EB0}"/>
            </c:ext>
          </c:extLst>
        </c:ser>
        <c:dLbls>
          <c:showLegendKey val="0"/>
          <c:showVal val="0"/>
          <c:showCatName val="0"/>
          <c:showSerName val="0"/>
          <c:showPercent val="0"/>
          <c:showBubbleSize val="0"/>
        </c:dLbls>
        <c:marker val="1"/>
        <c:smooth val="0"/>
        <c:axId val="818200344"/>
        <c:axId val="818200736"/>
      </c:lineChart>
      <c:catAx>
        <c:axId val="81820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8200736"/>
        <c:crosses val="autoZero"/>
        <c:auto val="1"/>
        <c:lblAlgn val="ctr"/>
        <c:lblOffset val="100"/>
        <c:tickLblSkip val="1"/>
        <c:tickMarkSkip val="1"/>
        <c:noMultiLvlLbl val="0"/>
      </c:catAx>
      <c:valAx>
        <c:axId val="81820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20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2092</c:v>
                </c:pt>
                <c:pt idx="5">
                  <c:v>2024</c:v>
                </c:pt>
                <c:pt idx="8">
                  <c:v>2018</c:v>
                </c:pt>
                <c:pt idx="11">
                  <c:v>1966</c:v>
                </c:pt>
                <c:pt idx="14">
                  <c:v>1876</c:v>
                </c:pt>
              </c:numCache>
            </c:numRef>
          </c:val>
          <c:extLst xmlns:c16r2="http://schemas.microsoft.com/office/drawing/2015/06/chart">
            <c:ext xmlns:c16="http://schemas.microsoft.com/office/drawing/2014/chart" uri="{C3380CC4-5D6E-409C-BE32-E72D297353CC}">
              <c16:uniqueId val="{00000000-EB43-43B8-9123-2D1FE83616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214</c:v>
                </c:pt>
                <c:pt idx="5">
                  <c:v>214</c:v>
                </c:pt>
                <c:pt idx="8">
                  <c:v>209</c:v>
                </c:pt>
                <c:pt idx="11">
                  <c:v>282</c:v>
                </c:pt>
                <c:pt idx="14">
                  <c:v>351</c:v>
                </c:pt>
              </c:numCache>
            </c:numRef>
          </c:val>
          <c:extLst xmlns:c16r2="http://schemas.microsoft.com/office/drawing/2015/06/chart">
            <c:ext xmlns:c16="http://schemas.microsoft.com/office/drawing/2014/chart" uri="{C3380CC4-5D6E-409C-BE32-E72D297353CC}">
              <c16:uniqueId val="{00000001-EB43-43B8-9123-2D1FE83616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1134</c:v>
                </c:pt>
                <c:pt idx="5">
                  <c:v>1068</c:v>
                </c:pt>
                <c:pt idx="8">
                  <c:v>812</c:v>
                </c:pt>
                <c:pt idx="11">
                  <c:v>540</c:v>
                </c:pt>
                <c:pt idx="14">
                  <c:v>456</c:v>
                </c:pt>
              </c:numCache>
            </c:numRef>
          </c:val>
          <c:extLst xmlns:c16r2="http://schemas.microsoft.com/office/drawing/2015/06/chart">
            <c:ext xmlns:c16="http://schemas.microsoft.com/office/drawing/2014/chart" uri="{C3380CC4-5D6E-409C-BE32-E72D297353CC}">
              <c16:uniqueId val="{00000002-EB43-43B8-9123-2D1FE83616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43-43B8-9123-2D1FE83616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43-43B8-9123-2D1FE83616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43-43B8-9123-2D1FE83616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c:v>
                </c:pt>
                <c:pt idx="3">
                  <c:v>56</c:v>
                </c:pt>
                <c:pt idx="6">
                  <c:v>26</c:v>
                </c:pt>
                <c:pt idx="9">
                  <c:v>13</c:v>
                </c:pt>
                <c:pt idx="12">
                  <c:v>305</c:v>
                </c:pt>
              </c:numCache>
            </c:numRef>
          </c:val>
          <c:extLst xmlns:c16r2="http://schemas.microsoft.com/office/drawing/2015/06/chart">
            <c:ext xmlns:c16="http://schemas.microsoft.com/office/drawing/2014/chart" uri="{C3380CC4-5D6E-409C-BE32-E72D297353CC}">
              <c16:uniqueId val="{00000006-EB43-43B8-9123-2D1FE83616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c:v>
                </c:pt>
                <c:pt idx="3">
                  <c:v>32</c:v>
                </c:pt>
                <c:pt idx="6">
                  <c:v>26</c:v>
                </c:pt>
                <c:pt idx="9">
                  <c:v>20</c:v>
                </c:pt>
                <c:pt idx="12">
                  <c:v>15</c:v>
                </c:pt>
              </c:numCache>
            </c:numRef>
          </c:val>
          <c:extLst xmlns:c16r2="http://schemas.microsoft.com/office/drawing/2015/06/chart">
            <c:ext xmlns:c16="http://schemas.microsoft.com/office/drawing/2014/chart" uri="{C3380CC4-5D6E-409C-BE32-E72D297353CC}">
              <c16:uniqueId val="{00000007-EB43-43B8-9123-2D1FE83616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1218</c:v>
                </c:pt>
                <c:pt idx="3">
                  <c:v>1237</c:v>
                </c:pt>
                <c:pt idx="6">
                  <c:v>1175</c:v>
                </c:pt>
                <c:pt idx="9">
                  <c:v>1154</c:v>
                </c:pt>
                <c:pt idx="12">
                  <c:v>1113</c:v>
                </c:pt>
              </c:numCache>
            </c:numRef>
          </c:val>
          <c:extLst xmlns:c16r2="http://schemas.microsoft.com/office/drawing/2015/06/chart">
            <c:ext xmlns:c16="http://schemas.microsoft.com/office/drawing/2014/chart" uri="{C3380CC4-5D6E-409C-BE32-E72D297353CC}">
              <c16:uniqueId val="{00000008-EB43-43B8-9123-2D1FE83616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c:v>
                </c:pt>
                <c:pt idx="3">
                  <c:v>34</c:v>
                </c:pt>
                <c:pt idx="6">
                  <c:v>30</c:v>
                </c:pt>
                <c:pt idx="9">
                  <c:v>26</c:v>
                </c:pt>
                <c:pt idx="12">
                  <c:v>22</c:v>
                </c:pt>
              </c:numCache>
            </c:numRef>
          </c:val>
          <c:extLst xmlns:c16r2="http://schemas.microsoft.com/office/drawing/2015/06/chart">
            <c:ext xmlns:c16="http://schemas.microsoft.com/office/drawing/2014/chart" uri="{C3380CC4-5D6E-409C-BE32-E72D297353CC}">
              <c16:uniqueId val="{00000009-EB43-43B8-9123-2D1FE83616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2821</c:v>
                </c:pt>
                <c:pt idx="3">
                  <c:v>2748</c:v>
                </c:pt>
                <c:pt idx="6">
                  <c:v>2862</c:v>
                </c:pt>
                <c:pt idx="9">
                  <c:v>2769</c:v>
                </c:pt>
                <c:pt idx="12">
                  <c:v>2637</c:v>
                </c:pt>
              </c:numCache>
            </c:numRef>
          </c:val>
          <c:extLst xmlns:c16r2="http://schemas.microsoft.com/office/drawing/2015/06/chart">
            <c:ext xmlns:c16="http://schemas.microsoft.com/office/drawing/2014/chart" uri="{C3380CC4-5D6E-409C-BE32-E72D297353CC}">
              <c16:uniqueId val="{0000000A-EB43-43B8-9123-2D1FE836168B}"/>
            </c:ext>
          </c:extLst>
        </c:ser>
        <c:dLbls>
          <c:showLegendKey val="0"/>
          <c:showVal val="0"/>
          <c:showCatName val="0"/>
          <c:showSerName val="0"/>
          <c:showPercent val="0"/>
          <c:showBubbleSize val="0"/>
        </c:dLbls>
        <c:gapWidth val="100"/>
        <c:overlap val="100"/>
        <c:axId val="818203088"/>
        <c:axId val="818203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758</c:v>
                </c:pt>
                <c:pt idx="2">
                  <c:v>#N/A</c:v>
                </c:pt>
                <c:pt idx="3">
                  <c:v>#N/A</c:v>
                </c:pt>
                <c:pt idx="4">
                  <c:v>801</c:v>
                </c:pt>
                <c:pt idx="5">
                  <c:v>#N/A</c:v>
                </c:pt>
                <c:pt idx="6">
                  <c:v>#N/A</c:v>
                </c:pt>
                <c:pt idx="7">
                  <c:v>1080</c:v>
                </c:pt>
                <c:pt idx="8">
                  <c:v>#N/A</c:v>
                </c:pt>
                <c:pt idx="9">
                  <c:v>#N/A</c:v>
                </c:pt>
                <c:pt idx="10">
                  <c:v>1194</c:v>
                </c:pt>
                <c:pt idx="11">
                  <c:v>#N/A</c:v>
                </c:pt>
                <c:pt idx="12">
                  <c:v>#N/A</c:v>
                </c:pt>
                <c:pt idx="13">
                  <c:v>1407</c:v>
                </c:pt>
                <c:pt idx="14">
                  <c:v>#N/A</c:v>
                </c:pt>
              </c:numCache>
            </c:numRef>
          </c:val>
          <c:smooth val="0"/>
          <c:extLst xmlns:c16r2="http://schemas.microsoft.com/office/drawing/2015/06/chart">
            <c:ext xmlns:c16="http://schemas.microsoft.com/office/drawing/2014/chart" uri="{C3380CC4-5D6E-409C-BE32-E72D297353CC}">
              <c16:uniqueId val="{0000000B-EB43-43B8-9123-2D1FE836168B}"/>
            </c:ext>
          </c:extLst>
        </c:ser>
        <c:dLbls>
          <c:showLegendKey val="0"/>
          <c:showVal val="0"/>
          <c:showCatName val="0"/>
          <c:showSerName val="0"/>
          <c:showPercent val="0"/>
          <c:showBubbleSize val="0"/>
        </c:dLbls>
        <c:marker val="1"/>
        <c:smooth val="0"/>
        <c:axId val="818203088"/>
        <c:axId val="818203480"/>
      </c:lineChart>
      <c:catAx>
        <c:axId val="81820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8203480"/>
        <c:crosses val="autoZero"/>
        <c:auto val="1"/>
        <c:lblAlgn val="ctr"/>
        <c:lblOffset val="100"/>
        <c:tickLblSkip val="1"/>
        <c:tickMarkSkip val="1"/>
        <c:noMultiLvlLbl val="0"/>
      </c:catAx>
      <c:valAx>
        <c:axId val="818203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20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242</c:v>
                </c:pt>
                <c:pt idx="1">
                  <c:v>185</c:v>
                </c:pt>
                <c:pt idx="2">
                  <c:v>231</c:v>
                </c:pt>
              </c:numCache>
            </c:numRef>
          </c:val>
          <c:extLst xmlns:c16r2="http://schemas.microsoft.com/office/drawing/2015/06/chart">
            <c:ext xmlns:c16="http://schemas.microsoft.com/office/drawing/2014/chart" uri="{C3380CC4-5D6E-409C-BE32-E72D297353CC}">
              <c16:uniqueId val="{00000000-53A9-4AE4-9BAA-01B83FDFB1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c:v>
                </c:pt>
                <c:pt idx="1">
                  <c:v>45</c:v>
                </c:pt>
                <c:pt idx="2">
                  <c:v>45</c:v>
                </c:pt>
              </c:numCache>
            </c:numRef>
          </c:val>
          <c:extLst xmlns:c16r2="http://schemas.microsoft.com/office/drawing/2015/06/chart">
            <c:ext xmlns:c16="http://schemas.microsoft.com/office/drawing/2014/chart" uri="{C3380CC4-5D6E-409C-BE32-E72D297353CC}">
              <c16:uniqueId val="{00000001-53A9-4AE4-9BAA-01B83FDFB1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575</c:v>
                </c:pt>
                <c:pt idx="1">
                  <c:v>365</c:v>
                </c:pt>
                <c:pt idx="2">
                  <c:v>306</c:v>
                </c:pt>
              </c:numCache>
            </c:numRef>
          </c:val>
          <c:extLst xmlns:c16r2="http://schemas.microsoft.com/office/drawing/2015/06/chart">
            <c:ext xmlns:c16="http://schemas.microsoft.com/office/drawing/2014/chart" uri="{C3380CC4-5D6E-409C-BE32-E72D297353CC}">
              <c16:uniqueId val="{00000002-53A9-4AE4-9BAA-01B83FDFB1E2}"/>
            </c:ext>
          </c:extLst>
        </c:ser>
        <c:dLbls>
          <c:showLegendKey val="0"/>
          <c:showVal val="0"/>
          <c:showCatName val="0"/>
          <c:showSerName val="0"/>
          <c:showPercent val="0"/>
          <c:showBubbleSize val="0"/>
        </c:dLbls>
        <c:gapWidth val="120"/>
        <c:overlap val="100"/>
        <c:axId val="818212104"/>
        <c:axId val="818219944"/>
      </c:barChart>
      <c:catAx>
        <c:axId val="81821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18219944"/>
        <c:crosses val="autoZero"/>
        <c:auto val="1"/>
        <c:lblAlgn val="ctr"/>
        <c:lblOffset val="100"/>
        <c:tickLblSkip val="1"/>
        <c:tickMarkSkip val="1"/>
        <c:noMultiLvlLbl val="0"/>
      </c:catAx>
      <c:valAx>
        <c:axId val="818219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821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F6-4DA7-B6AE-74A6A828BB4E}"/>
                </c:ext>
                <c:ext xmlns:c15="http://schemas.microsoft.com/office/drawing/2012/chart" uri="{CE6537A1-D6FC-4f65-9D91-7224C49458BB}">
                  <c15:dlblFieldTable>
                    <c15:dlblFTEntry>
                      <c15:txfldGUID>{3B23409D-6CF0-498F-A41F-ADFA7D1B3BD4}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F6-4DA7-B6AE-74A6A828BB4E}"/>
                </c:ext>
                <c:ext xmlns:c15="http://schemas.microsoft.com/office/drawing/2012/chart" uri="{CE6537A1-D6FC-4f65-9D91-7224C49458BB}">
                  <c15:dlblFieldTable>
                    <c15:dlblFTEntry>
                      <c15:txfldGUID>{D98E43CF-3577-4D16-8535-3319C7CABB9A}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F6-4DA7-B6AE-74A6A828BB4E}"/>
                </c:ext>
                <c:ext xmlns:c15="http://schemas.microsoft.com/office/drawing/2012/chart" uri="{CE6537A1-D6FC-4f65-9D91-7224C49458BB}">
                  <c15:dlblFieldTable>
                    <c15:dlblFTEntry>
                      <c15:txfldGUID>{57E0BC2D-183A-44D3-95CE-C9E550439011}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F6-4DA7-B6AE-74A6A828BB4E}"/>
                </c:ext>
                <c:ext xmlns:c15="http://schemas.microsoft.com/office/drawing/2012/chart" uri="{CE6537A1-D6FC-4f65-9D91-7224C49458BB}">
                  <c15:dlblFieldTable>
                    <c15:dlblFTEntry>
                      <c15:txfldGUID>{B3356318-A413-4657-9E5C-9707C8E9972B}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F6-4DA7-B6AE-74A6A828BB4E}"/>
                </c:ext>
                <c:ext xmlns:c15="http://schemas.microsoft.com/office/drawing/2012/chart" uri="{CE6537A1-D6FC-4f65-9D91-7224C49458BB}">
                  <c15:dlblFieldTable>
                    <c15:dlblFTEntry>
                      <c15:txfldGUID>{82150EBA-5AB1-4359-B4B1-02FBF57DF034}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F6-4DA7-B6AE-74A6A828BB4E}"/>
                </c:ext>
                <c:ext xmlns:c15="http://schemas.microsoft.com/office/drawing/2012/chart" uri="{CE6537A1-D6FC-4f65-9D91-7224C49458BB}">
                  <c15:dlblFieldTable>
                    <c15:dlblFTEntry>
                      <c15:txfldGUID>{F681D150-AF9E-4478-BD5E-6211ED316D72}</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F6-4DA7-B6AE-74A6A828BB4E}"/>
                </c:ext>
                <c:ext xmlns:c15="http://schemas.microsoft.com/office/drawing/2012/chart" uri="{CE6537A1-D6FC-4f65-9D91-7224C49458BB}">
                  <c15:layout/>
                  <c15:dlblFieldTable>
                    <c15:dlblFTEntry>
                      <c15:txfldGUID>{2A69795B-F6CD-41C7-954D-9DC8065739F0}</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F6-4DA7-B6AE-74A6A828BB4E}"/>
                </c:ext>
                <c:ext xmlns:c15="http://schemas.microsoft.com/office/drawing/2012/chart" uri="{CE6537A1-D6FC-4f65-9D91-7224C49458BB}">
                  <c15:layout/>
                  <c15:dlblFieldTable>
                    <c15:dlblFTEntry>
                      <c15:txfldGUID>{67D6A1DA-72D1-4E91-93C7-4911DEDE2F2D}</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F6-4DA7-B6AE-74A6A828BB4E}"/>
                </c:ext>
                <c:ext xmlns:c15="http://schemas.microsoft.com/office/drawing/2012/chart" uri="{CE6537A1-D6FC-4f65-9D91-7224C49458BB}">
                  <c15:layout/>
                  <c15:dlblFieldTable>
                    <c15:dlblFTEntry>
                      <c15:txfldGUID>{24F31E38-5491-4DBF-86AF-8A78243C47A2}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c:v>
                </c:pt>
                <c:pt idx="24">
                  <c:v>66.900000000000006</c:v>
                </c:pt>
                <c:pt idx="32">
                  <c:v>68.8</c:v>
                </c:pt>
              </c:numCache>
            </c:numRef>
          </c:xVal>
          <c:yVal>
            <c:numRef>
              <c:f>公会計指標分析・財政指標組合せ分析表!$BP$51:$DC$51</c:f>
              <c:numCache>
                <c:formatCode>#,##0.0;"▲ "#,##0.0</c:formatCode>
                <c:ptCount val="40"/>
                <c:pt idx="16">
                  <c:v>77</c:v>
                </c:pt>
                <c:pt idx="24">
                  <c:v>85.1</c:v>
                </c:pt>
                <c:pt idx="32">
                  <c:v>94.8</c:v>
                </c:pt>
              </c:numCache>
            </c:numRef>
          </c:yVal>
          <c:smooth val="0"/>
          <c:extLst xmlns:c16r2="http://schemas.microsoft.com/office/drawing/2015/06/chart">
            <c:ext xmlns:c16="http://schemas.microsoft.com/office/drawing/2014/chart" uri="{C3380CC4-5D6E-409C-BE32-E72D297353CC}">
              <c16:uniqueId val="{00000009-3FF6-4DA7-B6AE-74A6A828BB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F6-4DA7-B6AE-74A6A828BB4E}"/>
                </c:ext>
                <c:ext xmlns:c15="http://schemas.microsoft.com/office/drawing/2012/chart" uri="{CE6537A1-D6FC-4f65-9D91-7224C49458BB}">
                  <c15:dlblFieldTable>
                    <c15:dlblFTEntry>
                      <c15:txfldGUID>{76EAEB9C-27DA-447C-9ACC-C7164548B6A1}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F6-4DA7-B6AE-74A6A828BB4E}"/>
                </c:ext>
                <c:ext xmlns:c15="http://schemas.microsoft.com/office/drawing/2012/chart" uri="{CE6537A1-D6FC-4f65-9D91-7224C49458BB}">
                  <c15:dlblFieldTable>
                    <c15:dlblFTEntry>
                      <c15:txfldGUID>{1D0B3172-12B9-4B8A-AD65-637115581968}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F6-4DA7-B6AE-74A6A828BB4E}"/>
                </c:ext>
                <c:ext xmlns:c15="http://schemas.microsoft.com/office/drawing/2012/chart" uri="{CE6537A1-D6FC-4f65-9D91-7224C49458BB}">
                  <c15:dlblFieldTable>
                    <c15:dlblFTEntry>
                      <c15:txfldGUID>{836CFBF9-B86D-42F6-8F3D-1ADBB141F8DA}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F6-4DA7-B6AE-74A6A828BB4E}"/>
                </c:ext>
                <c:ext xmlns:c15="http://schemas.microsoft.com/office/drawing/2012/chart" uri="{CE6537A1-D6FC-4f65-9D91-7224C49458BB}">
                  <c15:dlblFieldTable>
                    <c15:dlblFTEntry>
                      <c15:txfldGUID>{7B6726F9-2555-4A11-85B3-696974DFD521}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F6-4DA7-B6AE-74A6A828BB4E}"/>
                </c:ext>
                <c:ext xmlns:c15="http://schemas.microsoft.com/office/drawing/2012/chart" uri="{CE6537A1-D6FC-4f65-9D91-7224C49458BB}">
                  <c15:dlblFieldTable>
                    <c15:dlblFTEntry>
                      <c15:txfldGUID>{47301D1B-9814-4EE2-8290-AF7D49623A5D}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F6-4DA7-B6AE-74A6A828BB4E}"/>
                </c:ext>
                <c:ext xmlns:c15="http://schemas.microsoft.com/office/drawing/2012/chart" uri="{CE6537A1-D6FC-4f65-9D91-7224C49458BB}">
                  <c15:dlblFieldTable>
                    <c15:dlblFTEntry>
                      <c15:txfldGUID>{A343521A-B7EC-49E1-9837-DA3BB180718B}</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F6-4DA7-B6AE-74A6A828BB4E}"/>
                </c:ext>
                <c:ext xmlns:c15="http://schemas.microsoft.com/office/drawing/2012/chart" uri="{CE6537A1-D6FC-4f65-9D91-7224C49458BB}">
                  <c15:layout/>
                  <c15:dlblFieldTable>
                    <c15:dlblFTEntry>
                      <c15:txfldGUID>{C6A88507-3C41-468F-9EEB-04A185E5ED7C}</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F6-4DA7-B6AE-74A6A828BB4E}"/>
                </c:ext>
                <c:ext xmlns:c15="http://schemas.microsoft.com/office/drawing/2012/chart" uri="{CE6537A1-D6FC-4f65-9D91-7224C49458BB}">
                  <c15:layout/>
                  <c15:dlblFieldTable>
                    <c15:dlblFTEntry>
                      <c15:txfldGUID>{873A23EF-C40C-434E-9483-4C82A5EB6FFE}</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F6-4DA7-B6AE-74A6A828BB4E}"/>
                </c:ext>
                <c:ext xmlns:c15="http://schemas.microsoft.com/office/drawing/2012/chart" uri="{CE6537A1-D6FC-4f65-9D91-7224C49458BB}">
                  <c15:layout/>
                  <c15:dlblFieldTable>
                    <c15:dlblFTEntry>
                      <c15:txfldGUID>{A8CD5AAD-6FBA-4856-A0BF-1692FF78EE30}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58.9</c:v>
                </c:pt>
                <c:pt idx="24">
                  <c:v>60</c:v>
                </c:pt>
                <c:pt idx="32">
                  <c:v>60.9</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FF6-4DA7-B6AE-74A6A828BB4E}"/>
            </c:ext>
          </c:extLst>
        </c:ser>
        <c:dLbls>
          <c:showLegendKey val="0"/>
          <c:showVal val="1"/>
          <c:showCatName val="0"/>
          <c:showSerName val="0"/>
          <c:showPercent val="0"/>
          <c:showBubbleSize val="0"/>
        </c:dLbls>
        <c:axId val="818209752"/>
        <c:axId val="818204264"/>
      </c:scatterChart>
      <c:valAx>
        <c:axId val="818209752"/>
        <c:scaling>
          <c:orientation val="maxMin"/>
          <c:max val="70"/>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8204264"/>
        <c:crosses val="autoZero"/>
        <c:crossBetween val="midCat"/>
      </c:valAx>
      <c:valAx>
        <c:axId val="818204264"/>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18209752"/>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99-47EC-A6DA-7389C0706B52}"/>
                </c:ext>
                <c:ext xmlns:c15="http://schemas.microsoft.com/office/drawing/2012/chart" uri="{CE6537A1-D6FC-4f65-9D91-7224C49458BB}">
                  <c15:layout/>
                  <c15:dlblFieldTable>
                    <c15:dlblFTEntry>
                      <c15:txfldGUID>{57F22920-9E7F-4EF8-AF8A-BD5F85B3B41C}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99-47EC-A6DA-7389C0706B52}"/>
                </c:ext>
                <c:ext xmlns:c15="http://schemas.microsoft.com/office/drawing/2012/chart" uri="{CE6537A1-D6FC-4f65-9D91-7224C49458BB}">
                  <c15:dlblFieldTable>
                    <c15:dlblFTEntry>
                      <c15:txfldGUID>{FCDE3005-7C75-45F1-BAEA-28D961C96F59}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99-47EC-A6DA-7389C0706B52}"/>
                </c:ext>
                <c:ext xmlns:c15="http://schemas.microsoft.com/office/drawing/2012/chart" uri="{CE6537A1-D6FC-4f65-9D91-7224C49458BB}">
                  <c15:dlblFieldTable>
                    <c15:dlblFTEntry>
                      <c15:txfldGUID>{4021A625-1B7E-4034-9982-82A07BAC7DAA}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99-47EC-A6DA-7389C0706B52}"/>
                </c:ext>
                <c:ext xmlns:c15="http://schemas.microsoft.com/office/drawing/2012/chart" uri="{CE6537A1-D6FC-4f65-9D91-7224C49458BB}">
                  <c15:dlblFieldTable>
                    <c15:dlblFTEntry>
                      <c15:txfldGUID>{E7EF2A03-F854-40A5-914C-121F8DB40ADE}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99-47EC-A6DA-7389C0706B52}"/>
                </c:ext>
                <c:ext xmlns:c15="http://schemas.microsoft.com/office/drawing/2012/chart" uri="{CE6537A1-D6FC-4f65-9D91-7224C49458BB}">
                  <c15:dlblFieldTable>
                    <c15:dlblFTEntry>
                      <c15:txfldGUID>{C08C6FDB-C7FA-4ED5-8BDA-B32E3C1D0E02}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99-47EC-A6DA-7389C0706B52}"/>
                </c:ext>
                <c:ext xmlns:c15="http://schemas.microsoft.com/office/drawing/2012/chart" uri="{CE6537A1-D6FC-4f65-9D91-7224C49458BB}">
                  <c15:layout/>
                  <c15:dlblFieldTable>
                    <c15:dlblFTEntry>
                      <c15:txfldGUID>{A4BD4C8A-2B84-4949-8AB0-954038FEE2C4}</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99-47EC-A6DA-7389C0706B52}"/>
                </c:ext>
                <c:ext xmlns:c15="http://schemas.microsoft.com/office/drawing/2012/chart" uri="{CE6537A1-D6FC-4f65-9D91-7224C49458BB}">
                  <c15:layout/>
                  <c15:dlblFieldTable>
                    <c15:dlblFTEntry>
                      <c15:txfldGUID>{42F3A0CA-DE35-490F-8312-D1668948E1D9}</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99-47EC-A6DA-7389C0706B52}"/>
                </c:ext>
                <c:ext xmlns:c15="http://schemas.microsoft.com/office/drawing/2012/chart" uri="{CE6537A1-D6FC-4f65-9D91-7224C49458BB}">
                  <c15:layout/>
                  <c15:dlblFieldTable>
                    <c15:dlblFTEntry>
                      <c15:txfldGUID>{2B98CF8B-B867-46A7-9A17-E8CA6754D884}</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99-47EC-A6DA-7389C0706B52}"/>
                </c:ext>
                <c:ext xmlns:c15="http://schemas.microsoft.com/office/drawing/2012/chart" uri="{CE6537A1-D6FC-4f65-9D91-7224C49458BB}">
                  <c15:layout/>
                  <c15:dlblFieldTable>
                    <c15:dlblFTEntry>
                      <c15:txfldGUID>{E9746807-6651-491D-9766-9F4A5CBDD4CC}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10.3</c:v>
                </c:pt>
                <c:pt idx="16">
                  <c:v>11</c:v>
                </c:pt>
                <c:pt idx="24">
                  <c:v>11.2</c:v>
                </c:pt>
                <c:pt idx="32">
                  <c:v>11.4</c:v>
                </c:pt>
              </c:numCache>
            </c:numRef>
          </c:xVal>
          <c:yVal>
            <c:numRef>
              <c:f>公会計指標分析・財政指標組合せ分析表!$BP$73:$DC$73</c:f>
              <c:numCache>
                <c:formatCode>#,##0.0;"▲ "#,##0.0</c:formatCode>
                <c:ptCount val="40"/>
                <c:pt idx="0">
                  <c:v>50.4</c:v>
                </c:pt>
                <c:pt idx="8">
                  <c:v>56</c:v>
                </c:pt>
                <c:pt idx="16">
                  <c:v>77</c:v>
                </c:pt>
                <c:pt idx="24">
                  <c:v>85.1</c:v>
                </c:pt>
                <c:pt idx="32">
                  <c:v>94.8</c:v>
                </c:pt>
              </c:numCache>
            </c:numRef>
          </c:yVal>
          <c:smooth val="0"/>
          <c:extLst xmlns:c16r2="http://schemas.microsoft.com/office/drawing/2015/06/chart">
            <c:ext xmlns:c16="http://schemas.microsoft.com/office/drawing/2014/chart" uri="{C3380CC4-5D6E-409C-BE32-E72D297353CC}">
              <c16:uniqueId val="{00000009-3199-47EC-A6DA-7389C0706B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33698733677027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199-47EC-A6DA-7389C0706B52}"/>
                </c:ext>
                <c:ext xmlns:c15="http://schemas.microsoft.com/office/drawing/2012/chart" uri="{CE6537A1-D6FC-4f65-9D91-7224C49458BB}">
                  <c15:layout/>
                  <c15:dlblFieldTable>
                    <c15:dlblFTEntry>
                      <c15:txfldGUID>{E52A3862-F5C6-4DAD-94D8-F94DFA4F5CBA}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199-47EC-A6DA-7389C0706B52}"/>
                </c:ext>
                <c:ext xmlns:c15="http://schemas.microsoft.com/office/drawing/2012/chart" uri="{CE6537A1-D6FC-4f65-9D91-7224C49458BB}">
                  <c15:dlblFieldTable>
                    <c15:dlblFTEntry>
                      <c15:txfldGUID>{971FC00D-09E9-40E5-BF1E-CD0602A096DE}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199-47EC-A6DA-7389C0706B52}"/>
                </c:ext>
                <c:ext xmlns:c15="http://schemas.microsoft.com/office/drawing/2012/chart" uri="{CE6537A1-D6FC-4f65-9D91-7224C49458BB}">
                  <c15:dlblFieldTable>
                    <c15:dlblFTEntry>
                      <c15:txfldGUID>{4B01DFD6-FFB2-48F7-891D-80AAC90AC1F5}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199-47EC-A6DA-7389C0706B52}"/>
                </c:ext>
                <c:ext xmlns:c15="http://schemas.microsoft.com/office/drawing/2012/chart" uri="{CE6537A1-D6FC-4f65-9D91-7224C49458BB}">
                  <c15:dlblFieldTable>
                    <c15:dlblFTEntry>
                      <c15:txfldGUID>{E2CD5AEB-B9D2-4153-893E-C4325A78CDD6}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199-47EC-A6DA-7389C0706B52}"/>
                </c:ext>
                <c:ext xmlns:c15="http://schemas.microsoft.com/office/drawing/2012/chart" uri="{CE6537A1-D6FC-4f65-9D91-7224C49458BB}">
                  <c15:dlblFieldTable>
                    <c15:dlblFTEntry>
                      <c15:txfldGUID>{D0BFF485-5F63-4A6B-9F9E-1A04EFFF1049}</c15:txfldGUID>
                      <c15:f>#REF!</c15:f>
                      <c15:dlblFieldTableCache>
                        <c:ptCount val="1"/>
                        <c:pt idx="0">
                          <c:v>#REF!</c:v>
                        </c:pt>
                      </c15:dlblFieldTableCache>
                    </c15:dlblFTEntry>
                  </c15:dlblFieldTable>
                  <c15:showDataLabelsRange val="0"/>
                </c:ext>
              </c:extLst>
            </c:dLbl>
            <c:dLbl>
              <c:idx val="8"/>
              <c:layout>
                <c:manualLayout>
                  <c:x val="-4.5160355153971272E-2"/>
                  <c:y val="-9.552783156735326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199-47EC-A6DA-7389C0706B52}"/>
                </c:ext>
                <c:ext xmlns:c15="http://schemas.microsoft.com/office/drawing/2012/chart" uri="{CE6537A1-D6FC-4f65-9D91-7224C49458BB}">
                  <c15:layout/>
                  <c15:dlblFieldTable>
                    <c15:dlblFTEntry>
                      <c15:txfldGUID>{0FA20CC2-E372-419B-97A0-4357FDCC80DC}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5.29562842016649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199-47EC-A6DA-7389C0706B52}"/>
                </c:ext>
                <c:ext xmlns:c15="http://schemas.microsoft.com/office/drawing/2012/chart" uri="{CE6537A1-D6FC-4f65-9D91-7224C49458BB}">
                  <c15:layout/>
                  <c15:dlblFieldTable>
                    <c15:dlblFTEntry>
                      <c15:txfldGUID>{046ABBB1-1D7C-4CA4-9DB2-C788EA46EBC7}</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5234635610509194E-2"/>
                  <c:y val="-6.005142793342317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199-47EC-A6DA-7389C0706B52}"/>
                </c:ext>
                <c:ext xmlns:c15="http://schemas.microsoft.com/office/drawing/2012/chart" uri="{CE6537A1-D6FC-4f65-9D91-7224C49458BB}">
                  <c15:layout/>
                  <c15:dlblFieldTable>
                    <c15:dlblFTEntry>
                      <c15:txfldGUID>{C7CDD059-207D-4703-B4F3-7D1D8EE72258}</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2.220997638890698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199-47EC-A6DA-7389C0706B52}"/>
                </c:ext>
                <c:ext xmlns:c15="http://schemas.microsoft.com/office/drawing/2012/chart" uri="{CE6537A1-D6FC-4f65-9D91-7224C49458BB}">
                  <c15:layout/>
                  <c15:dlblFieldTable>
                    <c15:dlblFTEntry>
                      <c15:txfldGUID>{026ED25E-C8B2-4085-8F50-FCB7F453CA9B}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199-47EC-A6DA-7389C0706B52}"/>
            </c:ext>
          </c:extLst>
        </c:ser>
        <c:dLbls>
          <c:showLegendKey val="0"/>
          <c:showVal val="1"/>
          <c:showCatName val="0"/>
          <c:showSerName val="0"/>
          <c:showPercent val="0"/>
          <c:showBubbleSize val="0"/>
        </c:dLbls>
        <c:axId val="818220728"/>
        <c:axId val="818221512"/>
      </c:scatterChart>
      <c:valAx>
        <c:axId val="818220728"/>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8221512"/>
        <c:crosses val="autoZero"/>
        <c:crossBetween val="midCat"/>
      </c:valAx>
      <c:valAx>
        <c:axId val="818221512"/>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18220728"/>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大型事業に係る償還完了により地方債の元利償還金は減少しているものの、公営企業債分の準元利償還金は</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百万円と増加している。</a:t>
          </a:r>
        </a:p>
        <a:p>
          <a:r>
            <a:rPr kumimoji="1" lang="ja-JP" altLang="en-US" sz="1400">
              <a:latin typeface="ＭＳ ゴシック" pitchFamily="49" charset="-128"/>
              <a:ea typeface="ＭＳ ゴシック" pitchFamily="49" charset="-128"/>
            </a:rPr>
            <a:t>　実質公債費率の分子である元利償還金等は</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百万円・算入公債費等は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百万円増加し、本年度は前年度から</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百万増の</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百万となった。また、</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と比較すると</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百万増となった。</a:t>
          </a:r>
        </a:p>
        <a:p>
          <a:r>
            <a:rPr kumimoji="1" lang="ja-JP" altLang="en-US" sz="1400">
              <a:latin typeface="ＭＳ ゴシック" pitchFamily="49" charset="-128"/>
              <a:ea typeface="ＭＳ ゴシック" pitchFamily="49" charset="-128"/>
            </a:rPr>
            <a:t>　これにより、実質公債費率は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％と昨年から若干悪化している。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000"/>
            </a:lnSpc>
          </a:pPr>
          <a:r>
            <a:rPr kumimoji="1" lang="ja-JP" altLang="en-US" sz="1400">
              <a:latin typeface="ＭＳ ゴシック" pitchFamily="49" charset="-128"/>
              <a:ea typeface="ＭＳ ゴシック" pitchFamily="49" charset="-128"/>
            </a:rPr>
            <a:t>　将来負担額は前年度比で</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百万円の増だったが、充当可能財源等は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百万円減少したため、将来負担比率の分子の額は</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百万円増加した。</a:t>
          </a:r>
        </a:p>
        <a:p>
          <a:pPr algn="just">
            <a:lnSpc>
              <a:spcPts val="2000"/>
            </a:lnSpc>
          </a:pPr>
          <a:r>
            <a:rPr kumimoji="1" lang="ja-JP" altLang="en-US" sz="1400">
              <a:latin typeface="ＭＳ ゴシック" pitchFamily="49" charset="-128"/>
              <a:ea typeface="ＭＳ ゴシック" pitchFamily="49" charset="-128"/>
            </a:rPr>
            <a:t>　今後についても、簡易水道事業（布設替事業）は令和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年度まで実施予定であり、下水道事業は令和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年度から継続している公営企業債に係る繰入金の増加が考えられるため、これまで以上に公債費の適正化に取り組む必要がある。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北海道真狩村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新型コロナ地方創生臨時交付金の活用による事業を実施したことから、「財政調整基金」を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百万円積立を行ったまた、村道維持補修工事及び公共施設等総合管理個別計画策定業務委託などの費用に、「公共施設整備基金」を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地方交付税等の交付金が減少する中、自主財源が乏しい本村においては財政健全化を検討しつつ、大量退職者の発生とともに人件費の減などによる余剰金を積立てし基金増とするよう努める。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・公共施設整備基金：安全・安心して利用できる公共施設の整備のための基金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・真狩村ふるさと応援基金：真狩村のむらづくりに対し心から応援・支援をいただける方々から寄附による個性豊かで活力あふれる「ふるさとづくり」のための基金</a:t>
          </a:r>
        </a:p>
        <a:p>
          <a:pPr algn="just">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・羊蹄山自然公園整備基金：羊蹄山自然公園を維持するため整備及び運営のための基金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・森林環境譲与税基金：間伐や人材育成、担い手の確保、木材利用の促進や普及啓発など森林整備や促進の必要な経費に充当するための基金</a:t>
          </a:r>
        </a:p>
        <a:p>
          <a:pPr algn="just">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・地域福祉基金：在宅福祉の普及及び向上、健康及び生きがいづくりの推進その他の地域福祉の推進を図るために村の事業及び民間が行う事業の支援に要するための基金</a:t>
          </a:r>
        </a:p>
        <a:p>
          <a:pPr algn="just">
            <a:lnSpc>
              <a:spcPts val="20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年度に策定した公共施設総合管理計画において、施設ごとの利用頻度を基に財産処分等を実施しているが、今後継続利用をする公共施設整備に対し、基金を活用したため減額となった。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lnSpc>
              <a:spcPts val="20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個別計画に基づき、個々の施設のアクションプランを基に基金を活用して事業を予定していくことや、経年劣化により整備が必要な公共施設整備のため、特定目的基金全体として、令和３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百万円程度まで減少する見込み。</a:t>
          </a:r>
        </a:p>
        <a:p>
          <a:pPr algn="just">
            <a:lnSpc>
              <a:spcPts val="20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新型コロナ地方創生臨時交付金の活用による事業を実施したことから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普通交付税算定において、若干の増加傾向にあるため、動向を注視しながら増額を図っていきたい。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現状においては、地方債償還ピークが近年にはないことから、前年度から同額となった。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地方債借入と償還額のバランスを考慮した財政運営に努め、現状においては非常時に対し基金を活用する。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
1,976
114.25
2,988,274
2,871,132
111,369
1,717,933
2,636,669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08000" algn="just">
            <a:lnSpc>
              <a:spcPts val="1800"/>
            </a:lnSpc>
          </a:pP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全国平均及び北海道平均の中でも、高値である。公共施設の再整備・維持管理においては、令和３年度に改訂した公共施設等総合管理計画の基本方針に基づき、具体的な個別施設計画を検証しながら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68" name="有形固定資産減価償却率平均値テキスト"/>
        <xdr:cNvSpPr txBox="1"/>
      </xdr:nvSpPr>
      <xdr:spPr>
        <a:xfrm>
          <a:off x="4813300" y="529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129667</xdr:rowOff>
    </xdr:from>
    <xdr:to>
      <xdr:col>23</xdr:col>
      <xdr:colOff>136525</xdr:colOff>
      <xdr:row>33</xdr:row>
      <xdr:rowOff>59817</xdr:rowOff>
    </xdr:to>
    <xdr:sp macro="" textlink="">
      <xdr:nvSpPr>
        <xdr:cNvPr id="79" name="楕円 78"/>
        <xdr:cNvSpPr/>
      </xdr:nvSpPr>
      <xdr:spPr>
        <a:xfrm>
          <a:off x="4711700" y="56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108094</xdr:rowOff>
    </xdr:from>
    <xdr:ext cx="405111" cy="259045"/>
    <xdr:sp macro="" textlink="">
      <xdr:nvSpPr>
        <xdr:cNvPr id="80" name="有形固定資産減価償却率該当値テキスト"/>
        <xdr:cNvSpPr txBox="1"/>
      </xdr:nvSpPr>
      <xdr:spPr>
        <a:xfrm>
          <a:off x="4813300" y="559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88646</xdr:rowOff>
    </xdr:from>
    <xdr:to>
      <xdr:col>19</xdr:col>
      <xdr:colOff>187325</xdr:colOff>
      <xdr:row>33</xdr:row>
      <xdr:rowOff>18796</xdr:rowOff>
    </xdr:to>
    <xdr:sp macro="" textlink="">
      <xdr:nvSpPr>
        <xdr:cNvPr id="81" name="楕円 80"/>
        <xdr:cNvSpPr/>
      </xdr:nvSpPr>
      <xdr:spPr>
        <a:xfrm>
          <a:off x="4000500" y="55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139446</xdr:rowOff>
    </xdr:from>
    <xdr:to>
      <xdr:col>23</xdr:col>
      <xdr:colOff>85725</xdr:colOff>
      <xdr:row>33</xdr:row>
      <xdr:rowOff>9017</xdr:rowOff>
    </xdr:to>
    <xdr:cxnSp macro="">
      <xdr:nvCxnSpPr>
        <xdr:cNvPr id="82" name="直線コネクタ 81"/>
        <xdr:cNvCxnSpPr/>
      </xdr:nvCxnSpPr>
      <xdr:spPr>
        <a:xfrm>
          <a:off x="4051300" y="5625846"/>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3" name="楕円 82"/>
        <xdr:cNvSpPr/>
      </xdr:nvSpPr>
      <xdr:spPr>
        <a:xfrm>
          <a:off x="3238500" y="55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32</xdr:row>
      <xdr:rowOff>139446</xdr:rowOff>
    </xdr:to>
    <xdr:cxnSp macro="">
      <xdr:nvCxnSpPr>
        <xdr:cNvPr id="84" name="直線コネクタ 83"/>
        <xdr:cNvCxnSpPr/>
      </xdr:nvCxnSpPr>
      <xdr:spPr>
        <a:xfrm>
          <a:off x="3289300" y="558482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5" name="n_1aveValue有形固定資産減価償却率"/>
        <xdr:cNvSpPr txBox="1"/>
      </xdr:nvSpPr>
      <xdr:spPr>
        <a:xfrm>
          <a:off x="3836044" y="52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86" name="n_2aveValue有形固定資産減価償却率"/>
        <xdr:cNvSpPr txBox="1"/>
      </xdr:nvSpPr>
      <xdr:spPr>
        <a:xfrm>
          <a:off x="3086744" y="517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7" name="n_3aveValue有形固定資産減価償却率"/>
        <xdr:cNvSpPr txBox="1"/>
      </xdr:nvSpPr>
      <xdr:spPr>
        <a:xfrm>
          <a:off x="2324744" y="51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88" name="n_4aveValue有形固定資産減価償却率"/>
        <xdr:cNvSpPr txBox="1"/>
      </xdr:nvSpPr>
      <xdr:spPr>
        <a:xfrm>
          <a:off x="1562744" y="512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9923</xdr:rowOff>
    </xdr:from>
    <xdr:ext cx="405111" cy="259045"/>
    <xdr:sp macro="" textlink="">
      <xdr:nvSpPr>
        <xdr:cNvPr id="89" name="n_1mainValue有形固定資産減価償却率"/>
        <xdr:cNvSpPr txBox="1"/>
      </xdr:nvSpPr>
      <xdr:spPr>
        <a:xfrm>
          <a:off x="3836044" y="566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90" name="n_2mainValue有形固定資産減価償却率"/>
        <xdr:cNvSpPr txBox="1"/>
      </xdr:nvSpPr>
      <xdr:spPr>
        <a:xfrm>
          <a:off x="3086744" y="562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08000" algn="just">
            <a:lnSpc>
              <a:spcPts val="1800"/>
            </a:lnSpc>
          </a:pPr>
          <a:r>
            <a:rPr kumimoji="1" lang="ja-JP" altLang="en-US" sz="1100">
              <a:latin typeface="ＭＳ Ｐゴシック" panose="020B0600070205080204" pitchFamily="50" charset="-128"/>
              <a:ea typeface="ＭＳ Ｐゴシック" panose="020B0600070205080204" pitchFamily="50" charset="-128"/>
            </a:rPr>
            <a:t>類似団体と比して、人件費が高い水準にあり、充当可能基金残高の減少により償還可能年数も類似団体と比べると長くなっている。職員の</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歳以上高年齢層の比率が他団体より高く、退職手当負担見込額が大きくなっており、将来負担額に影響がある。適切な人事管理、定員管理を行い比率改善に努めていく。</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1" name="直線コネクタ 120"/>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2" name="債務償還比率最小値テキスト"/>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3" name="直線コネクタ 122"/>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26" name="債務償還比率平均値テキスト"/>
        <xdr:cNvSpPr txBox="1"/>
      </xdr:nvSpPr>
      <xdr:spPr>
        <a:xfrm>
          <a:off x="14846300" y="458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27" name="フローチャート: 判断 126"/>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28" name="フローチャート: 判断 127"/>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29" name="フローチャート: 判断 128"/>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0" name="フローチャート: 判断 129"/>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1" name="フローチャート: 判断 130"/>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124006</xdr:rowOff>
    </xdr:from>
    <xdr:to>
      <xdr:col>76</xdr:col>
      <xdr:colOff>73025</xdr:colOff>
      <xdr:row>30</xdr:row>
      <xdr:rowOff>54156</xdr:rowOff>
    </xdr:to>
    <xdr:sp macro="" textlink="">
      <xdr:nvSpPr>
        <xdr:cNvPr id="137" name="楕円 136"/>
        <xdr:cNvSpPr/>
      </xdr:nvSpPr>
      <xdr:spPr>
        <a:xfrm>
          <a:off x="14744700" y="5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102433</xdr:rowOff>
    </xdr:from>
    <xdr:ext cx="469744" cy="259045"/>
    <xdr:sp macro="" textlink="">
      <xdr:nvSpPr>
        <xdr:cNvPr id="138" name="債務償還比率該当値テキスト"/>
        <xdr:cNvSpPr txBox="1"/>
      </xdr:nvSpPr>
      <xdr:spPr>
        <a:xfrm>
          <a:off x="14846300" y="507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27916</xdr:rowOff>
    </xdr:from>
    <xdr:to>
      <xdr:col>72</xdr:col>
      <xdr:colOff>123825</xdr:colOff>
      <xdr:row>30</xdr:row>
      <xdr:rowOff>129516</xdr:rowOff>
    </xdr:to>
    <xdr:sp macro="" textlink="">
      <xdr:nvSpPr>
        <xdr:cNvPr id="139" name="楕円 138"/>
        <xdr:cNvSpPr/>
      </xdr:nvSpPr>
      <xdr:spPr>
        <a:xfrm>
          <a:off x="14033500" y="51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3356</xdr:rowOff>
    </xdr:from>
    <xdr:to>
      <xdr:col>76</xdr:col>
      <xdr:colOff>22225</xdr:colOff>
      <xdr:row>30</xdr:row>
      <xdr:rowOff>78716</xdr:rowOff>
    </xdr:to>
    <xdr:cxnSp macro="">
      <xdr:nvCxnSpPr>
        <xdr:cNvPr id="140" name="直線コネクタ 139"/>
        <xdr:cNvCxnSpPr/>
      </xdr:nvCxnSpPr>
      <xdr:spPr>
        <a:xfrm flipV="1">
          <a:off x="14084300" y="5146856"/>
          <a:ext cx="711200" cy="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76236</xdr:rowOff>
    </xdr:from>
    <xdr:to>
      <xdr:col>68</xdr:col>
      <xdr:colOff>123825</xdr:colOff>
      <xdr:row>31</xdr:row>
      <xdr:rowOff>6386</xdr:rowOff>
    </xdr:to>
    <xdr:sp macro="" textlink="">
      <xdr:nvSpPr>
        <xdr:cNvPr id="141" name="楕円 140"/>
        <xdr:cNvSpPr/>
      </xdr:nvSpPr>
      <xdr:spPr>
        <a:xfrm>
          <a:off x="13271500" y="52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78716</xdr:rowOff>
    </xdr:from>
    <xdr:to>
      <xdr:col>72</xdr:col>
      <xdr:colOff>73025</xdr:colOff>
      <xdr:row>30</xdr:row>
      <xdr:rowOff>127036</xdr:rowOff>
    </xdr:to>
    <xdr:cxnSp macro="">
      <xdr:nvCxnSpPr>
        <xdr:cNvPr id="142" name="直線コネクタ 141"/>
        <xdr:cNvCxnSpPr/>
      </xdr:nvCxnSpPr>
      <xdr:spPr>
        <a:xfrm flipV="1">
          <a:off x="13322300" y="5222216"/>
          <a:ext cx="7620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27571</xdr:rowOff>
    </xdr:from>
    <xdr:to>
      <xdr:col>64</xdr:col>
      <xdr:colOff>123825</xdr:colOff>
      <xdr:row>29</xdr:row>
      <xdr:rowOff>129171</xdr:rowOff>
    </xdr:to>
    <xdr:sp macro="" textlink="">
      <xdr:nvSpPr>
        <xdr:cNvPr id="143" name="楕円 142"/>
        <xdr:cNvSpPr/>
      </xdr:nvSpPr>
      <xdr:spPr>
        <a:xfrm>
          <a:off x="12509500" y="49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78371</xdr:rowOff>
    </xdr:from>
    <xdr:to>
      <xdr:col>68</xdr:col>
      <xdr:colOff>73025</xdr:colOff>
      <xdr:row>30</xdr:row>
      <xdr:rowOff>127036</xdr:rowOff>
    </xdr:to>
    <xdr:cxnSp macro="">
      <xdr:nvCxnSpPr>
        <xdr:cNvPr id="144" name="直線コネクタ 143"/>
        <xdr:cNvCxnSpPr/>
      </xdr:nvCxnSpPr>
      <xdr:spPr>
        <a:xfrm>
          <a:off x="12560300" y="5050421"/>
          <a:ext cx="762000" cy="22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116773</xdr:rowOff>
    </xdr:from>
    <xdr:to>
      <xdr:col>60</xdr:col>
      <xdr:colOff>123825</xdr:colOff>
      <xdr:row>29</xdr:row>
      <xdr:rowOff>46923</xdr:rowOff>
    </xdr:to>
    <xdr:sp macro="" textlink="">
      <xdr:nvSpPr>
        <xdr:cNvPr id="145" name="楕円 144"/>
        <xdr:cNvSpPr/>
      </xdr:nvSpPr>
      <xdr:spPr>
        <a:xfrm>
          <a:off x="11747500" y="49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167573</xdr:rowOff>
    </xdr:from>
    <xdr:to>
      <xdr:col>64</xdr:col>
      <xdr:colOff>73025</xdr:colOff>
      <xdr:row>29</xdr:row>
      <xdr:rowOff>78371</xdr:rowOff>
    </xdr:to>
    <xdr:cxnSp macro="">
      <xdr:nvCxnSpPr>
        <xdr:cNvPr id="146" name="直線コネクタ 145"/>
        <xdr:cNvCxnSpPr/>
      </xdr:nvCxnSpPr>
      <xdr:spPr>
        <a:xfrm>
          <a:off x="11798300" y="4968173"/>
          <a:ext cx="762000" cy="8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47" name="n_1aveValue債務償還比率"/>
        <xdr:cNvSpPr txBox="1"/>
      </xdr:nvSpPr>
      <xdr:spPr>
        <a:xfrm>
          <a:off x="138367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48" name="n_2aveValue債務償還比率"/>
        <xdr:cNvSpPr txBox="1"/>
      </xdr:nvSpPr>
      <xdr:spPr>
        <a:xfrm>
          <a:off x="13087427" y="44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49" name="n_3aveValue債務償還比率"/>
        <xdr:cNvSpPr txBox="1"/>
      </xdr:nvSpPr>
      <xdr:spPr>
        <a:xfrm>
          <a:off x="12325427" y="4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0" name="n_4aveValue債務償還比率"/>
        <xdr:cNvSpPr txBox="1"/>
      </xdr:nvSpPr>
      <xdr:spPr>
        <a:xfrm>
          <a:off x="11563427" y="4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120643</xdr:rowOff>
    </xdr:from>
    <xdr:ext cx="469744" cy="259045"/>
    <xdr:sp macro="" textlink="">
      <xdr:nvSpPr>
        <xdr:cNvPr id="151" name="n_1mainValue債務償還比率"/>
        <xdr:cNvSpPr txBox="1"/>
      </xdr:nvSpPr>
      <xdr:spPr>
        <a:xfrm>
          <a:off x="13836727" y="526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168963</xdr:rowOff>
    </xdr:from>
    <xdr:ext cx="469744" cy="259045"/>
    <xdr:sp macro="" textlink="">
      <xdr:nvSpPr>
        <xdr:cNvPr id="152" name="n_2mainValue債務償還比率"/>
        <xdr:cNvSpPr txBox="1"/>
      </xdr:nvSpPr>
      <xdr:spPr>
        <a:xfrm>
          <a:off x="13087427" y="531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120298</xdr:rowOff>
    </xdr:from>
    <xdr:ext cx="469744" cy="259045"/>
    <xdr:sp macro="" textlink="">
      <xdr:nvSpPr>
        <xdr:cNvPr id="153" name="n_3mainValue債務償還比率"/>
        <xdr:cNvSpPr txBox="1"/>
      </xdr:nvSpPr>
      <xdr:spPr>
        <a:xfrm>
          <a:off x="12325427" y="509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38050</xdr:rowOff>
    </xdr:from>
    <xdr:ext cx="469744" cy="259045"/>
    <xdr:sp macro="" textlink="">
      <xdr:nvSpPr>
        <xdr:cNvPr id="154" name="n_4mainValue債務償還比率"/>
        <xdr:cNvSpPr txBox="1"/>
      </xdr:nvSpPr>
      <xdr:spPr>
        <a:xfrm>
          <a:off x="11563427" y="501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
1,976
114.25
2,988,274
2,871,132
111,369
1,717,933
2,636,669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xdr:cNvSpPr/>
      </xdr:nvSpPr>
      <xdr:spPr>
        <a:xfrm>
          <a:off x="4584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道路】&#10;有形固定資産減価償却率該当値テキスト"/>
        <xdr:cNvSpPr txBox="1"/>
      </xdr:nvSpPr>
      <xdr:spPr>
        <a:xfrm>
          <a:off x="4673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65150</xdr:rowOff>
    </xdr:from>
    <xdr:ext cx="405111" cy="259045"/>
    <xdr:sp macro="" textlink="">
      <xdr:nvSpPr>
        <xdr:cNvPr id="76"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77"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78"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79"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03" name="直線コネクタ 102"/>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04"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05" name="直線コネクタ 104"/>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06"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07" name="直線コネクタ 106"/>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08"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09" name="フローチャート: 判断 108"/>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0" name="フローチャート: 判断 109"/>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11" name="フローチャート: 判断 110"/>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12" name="フローチャート: 判断 111"/>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13" name="フローチャート: 判断 112"/>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7665</xdr:rowOff>
    </xdr:from>
    <xdr:to>
      <xdr:col>55</xdr:col>
      <xdr:colOff>50800</xdr:colOff>
      <xdr:row>41</xdr:row>
      <xdr:rowOff>109265</xdr:rowOff>
    </xdr:to>
    <xdr:sp macro="" textlink="">
      <xdr:nvSpPr>
        <xdr:cNvPr id="119" name="楕円 118"/>
        <xdr:cNvSpPr/>
      </xdr:nvSpPr>
      <xdr:spPr>
        <a:xfrm>
          <a:off x="10426700" y="70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157542</xdr:rowOff>
    </xdr:from>
    <xdr:ext cx="534377" cy="259045"/>
    <xdr:sp macro="" textlink="">
      <xdr:nvSpPr>
        <xdr:cNvPr id="120" name="【道路】&#10;一人当たり延長該当値テキスト"/>
        <xdr:cNvSpPr txBox="1"/>
      </xdr:nvSpPr>
      <xdr:spPr>
        <a:xfrm>
          <a:off x="10515600" y="70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116021</xdr:rowOff>
    </xdr:from>
    <xdr:ext cx="534377" cy="259045"/>
    <xdr:sp macro="" textlink="">
      <xdr:nvSpPr>
        <xdr:cNvPr id="12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2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2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2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50" name="直線コネクタ 149"/>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51"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52" name="直線コネクタ 15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3"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54" name="直線コネクタ 153"/>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55"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56" name="フローチャート: 判断 155"/>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57" name="フローチャート: 判断 156"/>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58" name="フローチャート: 判断 157"/>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59" name="フローチャート: 判断 158"/>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60" name="フローチャート: 判断 159"/>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66" name="楕円 165"/>
        <xdr:cNvSpPr/>
      </xdr:nvSpPr>
      <xdr:spPr>
        <a:xfrm>
          <a:off x="4584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67" name="【橋りょう・トンネル】&#10;有形固定資産減価償却率該当値テキスト"/>
        <xdr:cNvSpPr txBox="1"/>
      </xdr:nvSpPr>
      <xdr:spPr>
        <a:xfrm>
          <a:off x="4673600" y="1024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78757</xdr:rowOff>
    </xdr:from>
    <xdr:ext cx="405111" cy="259045"/>
    <xdr:sp macro="" textlink="">
      <xdr:nvSpPr>
        <xdr:cNvPr id="168" name="n_1aveValue【橋りょう・トンネル】&#10;有形固定資産減価償却率"/>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69" name="n_2aveValue【橋りょう・トンネル】&#10;有形固定資産減価償却率"/>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70"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71" name="n_4aveValue【橋りょう・トンネ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5" name="テキスト ボックス 18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7" name="テキスト ボックス 18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9" name="テキスト ボックス 18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193" name="直線コネクタ 192"/>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194"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195" name="直線コネクタ 194"/>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196"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197" name="直線コネクタ 196"/>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198"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199" name="フローチャート: 判断 198"/>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00" name="フローチャート: 判断 199"/>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01" name="フローチャート: 判断 200"/>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02" name="フローチャート: 判断 201"/>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03" name="フローチャート: 判断 202"/>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121065</xdr:rowOff>
    </xdr:from>
    <xdr:to>
      <xdr:col>55</xdr:col>
      <xdr:colOff>50800</xdr:colOff>
      <xdr:row>62</xdr:row>
      <xdr:rowOff>51215</xdr:rowOff>
    </xdr:to>
    <xdr:sp macro="" textlink="">
      <xdr:nvSpPr>
        <xdr:cNvPr id="209" name="楕円 208"/>
        <xdr:cNvSpPr/>
      </xdr:nvSpPr>
      <xdr:spPr>
        <a:xfrm>
          <a:off x="10426700" y="105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143942</xdr:rowOff>
    </xdr:from>
    <xdr:ext cx="690189" cy="259045"/>
    <xdr:sp macro="" textlink="">
      <xdr:nvSpPr>
        <xdr:cNvPr id="210" name="【橋りょう・トンネル】&#10;一人当たり有形固定資産（償却資産）額該当値テキスト"/>
        <xdr:cNvSpPr txBox="1"/>
      </xdr:nvSpPr>
      <xdr:spPr>
        <a:xfrm>
          <a:off x="10515600" y="10430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123567</xdr:rowOff>
    </xdr:from>
    <xdr:ext cx="690189" cy="259045"/>
    <xdr:sp macro="" textlink="">
      <xdr:nvSpPr>
        <xdr:cNvPr id="211"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12"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13"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14"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7" name="テキスト ボックス 22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7" name="テキスト ボックス 23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40" name="直線コネクタ 239"/>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2" name="直線コネクタ 24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43"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44" name="直線コネクタ 243"/>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45"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46" name="フローチャート: 判断 245"/>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47" name="フローチャート: 判断 246"/>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48" name="フローチャート: 判断 247"/>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49" name="フローチャート: 判断 248"/>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50" name="フローチャート: 判断 249"/>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256" name="楕円 255"/>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140806</xdr:rowOff>
    </xdr:from>
    <xdr:ext cx="405111" cy="259045"/>
    <xdr:sp macro="" textlink="">
      <xdr:nvSpPr>
        <xdr:cNvPr id="257" name="【公営住宅】&#10;有形固定資産減価償却率該当値テキスト"/>
        <xdr:cNvSpPr txBox="1"/>
      </xdr:nvSpPr>
      <xdr:spPr>
        <a:xfrm>
          <a:off x="4673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258"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259"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260"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261"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5" name="テキスト ボックス 27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7" name="テキスト ボックス 27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9" name="テキスト ボックス 27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1" name="テキスト ボックス 28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3" name="テキスト ボックス 28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285" name="直線コネクタ 28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28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287" name="直線コネクタ 28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28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289" name="直線コネクタ 28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29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291" name="フローチャート: 判断 29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292" name="フローチャート: 判断 29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293" name="フローチャート: 判断 29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294" name="フローチャート: 判断 29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295" name="フローチャート: 判断 29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114478</xdr:rowOff>
    </xdr:from>
    <xdr:to>
      <xdr:col>55</xdr:col>
      <xdr:colOff>50800</xdr:colOff>
      <xdr:row>84</xdr:row>
      <xdr:rowOff>44628</xdr:rowOff>
    </xdr:to>
    <xdr:sp macro="" textlink="">
      <xdr:nvSpPr>
        <xdr:cNvPr id="301" name="楕円 300"/>
        <xdr:cNvSpPr/>
      </xdr:nvSpPr>
      <xdr:spPr>
        <a:xfrm>
          <a:off x="10426700" y="1434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137355</xdr:rowOff>
    </xdr:from>
    <xdr:ext cx="534377" cy="259045"/>
    <xdr:sp macro="" textlink="">
      <xdr:nvSpPr>
        <xdr:cNvPr id="302" name="【公営住宅】&#10;一人当たり面積該当値テキスト"/>
        <xdr:cNvSpPr txBox="1"/>
      </xdr:nvSpPr>
      <xdr:spPr>
        <a:xfrm>
          <a:off x="10515600" y="1419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171302</xdr:rowOff>
    </xdr:from>
    <xdr:ext cx="469744" cy="259045"/>
    <xdr:sp macro="" textlink="">
      <xdr:nvSpPr>
        <xdr:cNvPr id="303"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04"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05"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06"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4" name="直線コネクタ 3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5" name="テキスト ボックス 33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6" name="直線コネクタ 3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7" name="テキスト ボックス 3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8" name="直線コネクタ 3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9" name="テキスト ボックス 3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0" name="直線コネクタ 3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1" name="テキスト ボックス 3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2" name="直線コネクタ 3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43" name="テキスト ボックス 34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4" name="直線コネクタ 3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6" name="直線コネクタ 34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4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48" name="直線コネクタ 34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4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0" name="直線コネクタ 34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51" name="【認定こども園・幼稚園・保育所】&#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52" name="フローチャート: 判断 351"/>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353" name="フローチャート: 判断 352"/>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354" name="フローチャート: 判断 353"/>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355" name="フローチャート: 判断 354"/>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356" name="フローチャート: 判断 355"/>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96520</xdr:rowOff>
    </xdr:from>
    <xdr:to>
      <xdr:col>85</xdr:col>
      <xdr:colOff>177800</xdr:colOff>
      <xdr:row>36</xdr:row>
      <xdr:rowOff>26670</xdr:rowOff>
    </xdr:to>
    <xdr:sp macro="" textlink="">
      <xdr:nvSpPr>
        <xdr:cNvPr id="362" name="楕円 361"/>
        <xdr:cNvSpPr/>
      </xdr:nvSpPr>
      <xdr:spPr>
        <a:xfrm>
          <a:off x="16268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119397</xdr:rowOff>
    </xdr:from>
    <xdr:ext cx="405111" cy="259045"/>
    <xdr:sp macro="" textlink="">
      <xdr:nvSpPr>
        <xdr:cNvPr id="363" name="【認定こども園・幼稚園・保育所】&#10;有形固定資産減価償却率該当値テキスト"/>
        <xdr:cNvSpPr txBox="1"/>
      </xdr:nvSpPr>
      <xdr:spPr>
        <a:xfrm>
          <a:off x="16357600"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116857</xdr:rowOff>
    </xdr:from>
    <xdr:ext cx="405111" cy="259045"/>
    <xdr:sp macro="" textlink="">
      <xdr:nvSpPr>
        <xdr:cNvPr id="36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36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36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36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8" name="直線コネクタ 37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9" name="テキスト ボックス 37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0" name="直線コネクタ 37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1" name="テキスト ボックス 38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2" name="直線コネクタ 38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3" name="テキスト ボックス 38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4" name="直線コネクタ 38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5" name="テキスト ボックス 38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389" name="直線コネクタ 388"/>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9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91" name="直線コネクタ 39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392"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393" name="直線コネクタ 392"/>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394"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395" name="フローチャート: 判断 394"/>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396" name="フローチャート: 判断 395"/>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397" name="フローチャート: 判断 396"/>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398" name="フローチャート: 判断 397"/>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399" name="フローチャート: 判断 398"/>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33172</xdr:rowOff>
    </xdr:from>
    <xdr:to>
      <xdr:col>116</xdr:col>
      <xdr:colOff>114300</xdr:colOff>
      <xdr:row>39</xdr:row>
      <xdr:rowOff>134772</xdr:rowOff>
    </xdr:to>
    <xdr:sp macro="" textlink="">
      <xdr:nvSpPr>
        <xdr:cNvPr id="405" name="楕円 404"/>
        <xdr:cNvSpPr/>
      </xdr:nvSpPr>
      <xdr:spPr>
        <a:xfrm>
          <a:off x="22110700" y="67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56049</xdr:rowOff>
    </xdr:from>
    <xdr:ext cx="469744" cy="259045"/>
    <xdr:sp macro="" textlink="">
      <xdr:nvSpPr>
        <xdr:cNvPr id="406" name="【認定こども園・幼稚園・保育所】&#10;一人当たり面積該当値テキスト"/>
        <xdr:cNvSpPr txBox="1"/>
      </xdr:nvSpPr>
      <xdr:spPr>
        <a:xfrm>
          <a:off x="22199600" y="657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164101</xdr:rowOff>
    </xdr:from>
    <xdr:ext cx="469744" cy="259045"/>
    <xdr:sp macro="" textlink="">
      <xdr:nvSpPr>
        <xdr:cNvPr id="407"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08"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09"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10" name="n_4aveValue【認定こども園・幼稚園・保育所】&#10;一人当たり面積"/>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43" name="フローチャート: 判断 442"/>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44" name="フローチャート: 判断 443"/>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45" name="フローチャート: 判断 444"/>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46" name="フローチャート: 判断 445"/>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107587</xdr:rowOff>
    </xdr:from>
    <xdr:to>
      <xdr:col>85</xdr:col>
      <xdr:colOff>177800</xdr:colOff>
      <xdr:row>63</xdr:row>
      <xdr:rowOff>37737</xdr:rowOff>
    </xdr:to>
    <xdr:sp macro="" textlink="">
      <xdr:nvSpPr>
        <xdr:cNvPr id="452" name="楕円 451"/>
        <xdr:cNvSpPr/>
      </xdr:nvSpPr>
      <xdr:spPr>
        <a:xfrm>
          <a:off x="162687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86014</xdr:rowOff>
    </xdr:from>
    <xdr:ext cx="405111" cy="259045"/>
    <xdr:sp macro="" textlink="">
      <xdr:nvSpPr>
        <xdr:cNvPr id="453" name="【学校施設】&#10;有形固定資産減価償却率該当値テキスト"/>
        <xdr:cNvSpPr txBox="1"/>
      </xdr:nvSpPr>
      <xdr:spPr>
        <a:xfrm>
          <a:off x="16357600"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47733</xdr:rowOff>
    </xdr:from>
    <xdr:ext cx="405111" cy="259045"/>
    <xdr:sp macro="" textlink="">
      <xdr:nvSpPr>
        <xdr:cNvPr id="454"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455"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456"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457"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8" name="直線コネクタ 4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9" name="テキスト ボックス 4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0" name="直線コネクタ 4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71" name="テキスト ボックス 470"/>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2" name="直線コネクタ 4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73" name="テキスト ボックス 472"/>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4" name="直線コネクタ 4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75" name="テキスト ボックス 474"/>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7" name="テキスト ボックス 47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79" name="直線コネクタ 478"/>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80"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81" name="直線コネクタ 480"/>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82"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83" name="直線コネクタ 482"/>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484"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85" name="フローチャート: 判断 484"/>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486" name="フローチャート: 判断 485"/>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487" name="フローチャート: 判断 486"/>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488" name="フローチャート: 判断 487"/>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489" name="フローチャート: 判断 488"/>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136378</xdr:rowOff>
    </xdr:from>
    <xdr:to>
      <xdr:col>116</xdr:col>
      <xdr:colOff>114300</xdr:colOff>
      <xdr:row>62</xdr:row>
      <xdr:rowOff>66528</xdr:rowOff>
    </xdr:to>
    <xdr:sp macro="" textlink="">
      <xdr:nvSpPr>
        <xdr:cNvPr id="495" name="楕円 494"/>
        <xdr:cNvSpPr/>
      </xdr:nvSpPr>
      <xdr:spPr>
        <a:xfrm>
          <a:off x="22110700" y="105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159255</xdr:rowOff>
    </xdr:from>
    <xdr:ext cx="469744" cy="259045"/>
    <xdr:sp macro="" textlink="">
      <xdr:nvSpPr>
        <xdr:cNvPr id="496" name="【学校施設】&#10;一人当たり面積該当値テキスト"/>
        <xdr:cNvSpPr txBox="1"/>
      </xdr:nvSpPr>
      <xdr:spPr>
        <a:xfrm>
          <a:off x="22199600" y="1044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53108</xdr:rowOff>
    </xdr:from>
    <xdr:ext cx="469744" cy="259045"/>
    <xdr:sp macro="" textlink="">
      <xdr:nvSpPr>
        <xdr:cNvPr id="497"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498"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499"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00"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8" name="直線コネクタ 5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9" name="テキスト ボックス 5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0" name="直線コネクタ 5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1" name="テキスト ボックス 5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2" name="直線コネクタ 5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3" name="テキスト ボックス 5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4" name="直線コネクタ 5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5" name="テキスト ボックス 5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6" name="直線コネクタ 5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7" name="テキスト ボックス 53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0" name="直線コネクタ 53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2" name="直線コネクタ 54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4" name="直線コネクタ 54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545"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546" name="フローチャート: 判断 54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547" name="フローチャート: 判断 54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548" name="フローチャート: 判断 54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549" name="フローチャート: 判断 54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550" name="フローチャート: 判断 54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107950</xdr:rowOff>
    </xdr:from>
    <xdr:to>
      <xdr:col>85</xdr:col>
      <xdr:colOff>177800</xdr:colOff>
      <xdr:row>106</xdr:row>
      <xdr:rowOff>38100</xdr:rowOff>
    </xdr:to>
    <xdr:sp macro="" textlink="">
      <xdr:nvSpPr>
        <xdr:cNvPr id="556" name="楕円 555"/>
        <xdr:cNvSpPr/>
      </xdr:nvSpPr>
      <xdr:spPr>
        <a:xfrm>
          <a:off x="162687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86377</xdr:rowOff>
    </xdr:from>
    <xdr:ext cx="405111" cy="259045"/>
    <xdr:sp macro="" textlink="">
      <xdr:nvSpPr>
        <xdr:cNvPr id="557" name="【公民館】&#10;有形固定資産減価償却率該当値テキスト"/>
        <xdr:cNvSpPr txBox="1"/>
      </xdr:nvSpPr>
      <xdr:spPr>
        <a:xfrm>
          <a:off x="16357600"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53357</xdr:rowOff>
    </xdr:from>
    <xdr:ext cx="405111" cy="259045"/>
    <xdr:sp macro="" textlink="">
      <xdr:nvSpPr>
        <xdr:cNvPr id="558"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559" name="n_2aveValue【公民館】&#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560" name="n_3aveValue【公民館】&#10;有形固定資産減価償却率"/>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561" name="n_4aveValue【公民館】&#10;有形固定資産減価償却率"/>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77" name="テキスト ボックス 576"/>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79" name="テキスト ボックス 578"/>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1" name="テキスト ボックス 580"/>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3" name="テキスト ボックス 58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585" name="直線コネクタ 584"/>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586"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587" name="直線コネクタ 586"/>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588"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589" name="直線コネクタ 588"/>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590"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591" name="フローチャート: 判断 590"/>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592" name="フローチャート: 判断 591"/>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593" name="フローチャート: 判断 592"/>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594" name="フローチャート: 判断 593"/>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595" name="フローチャート: 判断 594"/>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26467</xdr:rowOff>
    </xdr:from>
    <xdr:to>
      <xdr:col>116</xdr:col>
      <xdr:colOff>114300</xdr:colOff>
      <xdr:row>108</xdr:row>
      <xdr:rowOff>128067</xdr:rowOff>
    </xdr:to>
    <xdr:sp macro="" textlink="">
      <xdr:nvSpPr>
        <xdr:cNvPr id="601" name="楕円 600"/>
        <xdr:cNvSpPr/>
      </xdr:nvSpPr>
      <xdr:spPr>
        <a:xfrm>
          <a:off x="22110700" y="185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157294</xdr:rowOff>
    </xdr:from>
    <xdr:ext cx="469744" cy="259045"/>
    <xdr:sp macro="" textlink="">
      <xdr:nvSpPr>
        <xdr:cNvPr id="602" name="【公民館】&#10;一人当たり面積該当値テキスト"/>
        <xdr:cNvSpPr txBox="1"/>
      </xdr:nvSpPr>
      <xdr:spPr>
        <a:xfrm>
          <a:off x="22199600" y="1833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145203</xdr:rowOff>
    </xdr:from>
    <xdr:ext cx="469744" cy="259045"/>
    <xdr:sp macro="" textlink="">
      <xdr:nvSpPr>
        <xdr:cNvPr id="603"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604"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605"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606"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08000" algn="just">
            <a:lnSpc>
              <a:spcPts val="1800"/>
            </a:lnSpc>
          </a:pPr>
          <a:r>
            <a:rPr kumimoji="1" lang="ja-JP" altLang="en-US" sz="1300">
              <a:latin typeface="ＭＳ Ｐゴシック" panose="020B0600070205080204" pitchFamily="50" charset="-128"/>
              <a:ea typeface="ＭＳ Ｐゴシック" panose="020B0600070205080204" pitchFamily="50" charset="-128"/>
            </a:rPr>
            <a:t>本村の公共建築物は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年後には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割以上が築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になることが想定され、「老朽への対応」や将来的な人口減少等による税収等の減少から「施設存続の可否の判断」、少子高齢社会の進展により「公共施設に求めることの変化への対応」が求められている。そのような中、施設の効率的かつ効果的な維持管理や最適な施設整備を進めるため、公共施設総合管理計画に基づ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施設の個別計画を策定し、資産マネジメント及び施設の長寿命化に取り組みを進めている。今後も事業費のバランスや財政負担の平準化、継続的な長寿命化の取組が可能となるよう調整する必要がある。特に、学校、公民館の比率が著しく類似団体より高いため、優先順位を見極めながら、長寿命化などを模索していく必要性が高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
1,976
114.25
2,988,274
2,871,132
111,369
1,717,933
2,636,669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95"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96" name="フローチャート: 判断 95"/>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97" name="フローチャート: 判断 96"/>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98" name="フローチャート: 判断 97"/>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99" name="フローチャート: 判断 98"/>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0" name="フローチャート: 判断 99"/>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165281</xdr:rowOff>
    </xdr:from>
    <xdr:to>
      <xdr:col>24</xdr:col>
      <xdr:colOff>114300</xdr:colOff>
      <xdr:row>83</xdr:row>
      <xdr:rowOff>95431</xdr:rowOff>
    </xdr:to>
    <xdr:sp macro="" textlink="">
      <xdr:nvSpPr>
        <xdr:cNvPr id="106" name="楕円 105"/>
        <xdr:cNvSpPr/>
      </xdr:nvSpPr>
      <xdr:spPr>
        <a:xfrm>
          <a:off x="4584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143708</xdr:rowOff>
    </xdr:from>
    <xdr:ext cx="405111" cy="259045"/>
    <xdr:sp macro="" textlink="">
      <xdr:nvSpPr>
        <xdr:cNvPr id="107" name="【福祉施設】&#10;有形固定資産減価償却率該当値テキスト"/>
        <xdr:cNvSpPr txBox="1"/>
      </xdr:nvSpPr>
      <xdr:spPr>
        <a:xfrm>
          <a:off x="4673600"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142983</xdr:rowOff>
    </xdr:from>
    <xdr:ext cx="405111" cy="259045"/>
    <xdr:sp macro="" textlink="">
      <xdr:nvSpPr>
        <xdr:cNvPr id="108" name="n_1aveValue【福祉施設】&#10;有形固定資産減価償却率"/>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09"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10"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111"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2" name="正方形/長方形 1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3" name="正方形/長方形 1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4" name="正方形/長方形 1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5" name="正方形/長方形 1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6" name="正方形/長方形 1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7" name="正方形/長方形 1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8" name="正方形/長方形 1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9" name="正方形/長方形 1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0" name="テキスト ボックス 1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1" name="直線コネクタ 1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2" name="直線コネクタ 12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3" name="テキスト ボックス 12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4" name="直線コネクタ 12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5" name="テキスト ボックス 12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6" name="直線コネクタ 12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7" name="テキスト ボックス 12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28" name="直線コネクタ 12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29" name="テキスト ボックス 12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0" name="直線コネクタ 12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1" name="テキスト ボックス 13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2" name="直線コネクタ 13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3" name="テキスト ボックス 13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4" name="直線コネクタ 1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5" name="テキスト ボックス 1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37" name="直線コネクタ 136"/>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3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39" name="直線コネクタ 13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40"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41" name="直線コネクタ 140"/>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142"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43" name="フローチャート: 判断 14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4" name="フローチャート: 判断 143"/>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45" name="フローチャート: 判断 144"/>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46" name="フローチャート: 判断 145"/>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47" name="フローチャート: 判断 146"/>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8" name="テキスト ボックス 1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9" name="テキスト ボックス 1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0" name="テキスト ボックス 1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1" name="テキスト ボックス 1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2" name="テキスト ボックス 1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3955</xdr:rowOff>
    </xdr:from>
    <xdr:to>
      <xdr:col>55</xdr:col>
      <xdr:colOff>50800</xdr:colOff>
      <xdr:row>85</xdr:row>
      <xdr:rowOff>105555</xdr:rowOff>
    </xdr:to>
    <xdr:sp macro="" textlink="">
      <xdr:nvSpPr>
        <xdr:cNvPr id="153" name="楕円 152"/>
        <xdr:cNvSpPr/>
      </xdr:nvSpPr>
      <xdr:spPr>
        <a:xfrm>
          <a:off x="10426700" y="14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26832</xdr:rowOff>
    </xdr:from>
    <xdr:ext cx="469744" cy="259045"/>
    <xdr:sp macro="" textlink="">
      <xdr:nvSpPr>
        <xdr:cNvPr id="154" name="【福祉施設】&#10;一人当たり面積該当値テキスト"/>
        <xdr:cNvSpPr txBox="1"/>
      </xdr:nvSpPr>
      <xdr:spPr>
        <a:xfrm>
          <a:off x="10515600" y="144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118817</xdr:rowOff>
    </xdr:from>
    <xdr:ext cx="469744" cy="259045"/>
    <xdr:sp macro="" textlink="">
      <xdr:nvSpPr>
        <xdr:cNvPr id="155"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156"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157" name="n_3aveValue【福祉施設】&#10;一人当たり面積"/>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158"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5" name="テキスト ボックス 1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86" name="直線コネクタ 1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87" name="テキスト ボックス 1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8" name="直線コネクタ 1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9" name="テキスト ボックス 1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0" name="直線コネクタ 1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1" name="テキスト ボックス 1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2" name="直線コネクタ 1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3" name="テキスト ボックス 1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4" name="直線コネクタ 1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5" name="テキスト ボックス 1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6" name="直線コネクタ 1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97" name="テキスト ボックス 1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00" name="直線コネクタ 199"/>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0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2" name="直線コネクタ 2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03"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04" name="直線コネクタ 203"/>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05"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06" name="フローチャート: 判断 205"/>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07" name="フローチャート: 判断 206"/>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08" name="フローチャート: 判断 207"/>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09" name="フローチャート: 判断 208"/>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10" name="フローチャート: 判断 209"/>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1" name="テキスト ボックス 2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2" name="テキスト ボックス 2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3" name="テキスト ボックス 2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4" name="テキスト ボックス 2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5" name="テキスト ボックス 2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216" name="楕円 215"/>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217" name="【一般廃棄物処理施設】&#10;有形固定資産減価償却率該当値テキスト"/>
        <xdr:cNvSpPr txBox="1"/>
      </xdr:nvSpPr>
      <xdr:spPr>
        <a:xfrm>
          <a:off x="16357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148426</xdr:rowOff>
    </xdr:from>
    <xdr:ext cx="405111" cy="259045"/>
    <xdr:sp macro="" textlink="">
      <xdr:nvSpPr>
        <xdr:cNvPr id="218" name="n_1ave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19" name="n_2ave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20" name="n_3aveValue【一般廃棄物処理施設】&#10;有形固定資産減価償却率"/>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221"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2" name="正方形/長方形 2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3" name="正方形/長方形 2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4" name="正方形/長方形 2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5" name="正方形/長方形 2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6" name="正方形/長方形 2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7" name="正方形/長方形 2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8" name="正方形/長方形 2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9" name="正方形/長方形 2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0" name="テキスト ボックス 2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1" name="直線コネクタ 2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32" name="直線コネクタ 2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33" name="テキスト ボックス 23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34" name="直線コネクタ 2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35" name="テキスト ボックス 23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36" name="直線コネクタ 2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37" name="テキスト ボックス 23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8" name="直線コネクタ 2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9" name="テキスト ボックス 23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0" name="直線コネクタ 2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41" name="テキスト ボックス 24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42" name="直線コネクタ 2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43" name="テキスト ボックス 24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4" name="直線コネクタ 2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5" name="テキスト ボックス 24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47" name="直線コネクタ 246"/>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48"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49" name="直線コネクタ 248"/>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50"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51" name="直線コネクタ 250"/>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252" name="【一般廃棄物処理施設】&#10;一人当たり有形固定資産（償却資産）額平均値テキスト"/>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53" name="フローチャート: 判断 252"/>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54" name="フローチャート: 判断 253"/>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55" name="フローチャート: 判断 254"/>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56" name="フローチャート: 判断 255"/>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57" name="フローチャート: 判断 256"/>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8" name="テキスト ボックス 2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9" name="テキスト ボックス 2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0" name="テキスト ボックス 2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1" name="テキスト ボックス 2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2" name="テキスト ボックス 2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30149</xdr:rowOff>
    </xdr:from>
    <xdr:to>
      <xdr:col>116</xdr:col>
      <xdr:colOff>114300</xdr:colOff>
      <xdr:row>42</xdr:row>
      <xdr:rowOff>131749</xdr:rowOff>
    </xdr:to>
    <xdr:sp macro="" textlink="">
      <xdr:nvSpPr>
        <xdr:cNvPr id="263" name="楕円 262"/>
        <xdr:cNvSpPr/>
      </xdr:nvSpPr>
      <xdr:spPr>
        <a:xfrm>
          <a:off x="22110700" y="72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116526</xdr:rowOff>
    </xdr:from>
    <xdr:ext cx="534377" cy="259045"/>
    <xdr:sp macro="" textlink="">
      <xdr:nvSpPr>
        <xdr:cNvPr id="264" name="【一般廃棄物処理施設】&#10;一人当たり有形固定資産（償却資産）額該当値テキスト"/>
        <xdr:cNvSpPr txBox="1"/>
      </xdr:nvSpPr>
      <xdr:spPr>
        <a:xfrm>
          <a:off x="22199600" y="71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159549</xdr:rowOff>
    </xdr:from>
    <xdr:ext cx="599010" cy="259045"/>
    <xdr:sp macro="" textlink="">
      <xdr:nvSpPr>
        <xdr:cNvPr id="265" name="n_1aveValue【一般廃棄物処理施設】&#10;一人当たり有形固定資産（償却資産）額"/>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266" name="n_2aveValue【一般廃棄物処理施設】&#10;一人当たり有形固定資産（償却資産）額"/>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267" name="n_3aveValue【一般廃棄物処理施設】&#10;一人当たり有形固定資産（償却資産）額"/>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268" name="n_4aveValue【一般廃棄物処理施設】&#10;一人当たり有形固定資産（償却資産）額"/>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9" name="正方形/長方形 2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0" name="正方形/長方形 2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1" name="正方形/長方形 2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2" name="正方形/長方形 2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3" name="正方形/長方形 2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4" name="正方形/長方形 2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5" name="正方形/長方形 2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6" name="正方形/長方形 27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7" name="正方形/長方形 2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8" name="正方形/長方形 2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9" name="正方形/長方形 2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0" name="正方形/長方形 2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1" name="正方形/長方形 2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2" name="正方形/長方形 2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3" name="正方形/長方形 2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4" name="正方形/長方形 28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5" name="正方形/長方形 2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6" name="正方形/長方形 2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7" name="正方形/長方形 2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8" name="正方形/長方形 2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9" name="正方形/長方形 2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0" name="正方形/長方形 2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1" name="正方形/長方形 2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2" name="正方形/長方形 2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3" name="正方形/長方形 2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4" name="正方形/長方形 2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5" name="正方形/長方形 2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6" name="正方形/長方形 2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7" name="正方形/長方形 2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8" name="正方形/長方形 2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9" name="正方形/長方形 2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0" name="正方形/長方形 2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1" name="正方形/長方形 3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2" name="正方形/長方形 3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3" name="正方形/長方形 3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4" name="正方形/長方形 3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5" name="正方形/長方形 3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6" name="正方形/長方形 3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7" name="正方形/長方形 3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8" name="正方形/長方形 3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9" name="テキスト ボックス 3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0" name="直線コネクタ 3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11" name="テキスト ボックス 3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12" name="直線コネクタ 3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13" name="テキスト ボックス 3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14" name="直線コネクタ 3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15" name="テキスト ボックス 3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16" name="直線コネクタ 3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17" name="テキスト ボックス 3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18" name="直線コネクタ 3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19" name="テキスト ボックス 3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20" name="直線コネクタ 3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21" name="テキスト ボックス 32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2" name="直線コネクタ 3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24" name="直線コネクタ 32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2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26" name="直線コネクタ 32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2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28" name="直線コネクタ 32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329"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330" name="フローチャート: 判断 329"/>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331" name="フローチャート: 判断 330"/>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332" name="フローチャート: 判断 331"/>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333" name="フローチャート: 判断 332"/>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334" name="フローチャート: 判断 333"/>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35" name="テキスト ボックス 3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6" name="テキスト ボックス 3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7" name="テキスト ボックス 3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8" name="テキスト ボックス 3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9" name="テキスト ボックス 3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340" name="楕円 339"/>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139716</xdr:rowOff>
    </xdr:from>
    <xdr:ext cx="405111" cy="259045"/>
    <xdr:sp macro="" textlink="">
      <xdr:nvSpPr>
        <xdr:cNvPr id="341" name="【庁舎】&#10;有形固定資産減価償却率該当値テキスト"/>
        <xdr:cNvSpPr txBox="1"/>
      </xdr:nvSpPr>
      <xdr:spPr>
        <a:xfrm>
          <a:off x="16357600"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142257</xdr:rowOff>
    </xdr:from>
    <xdr:ext cx="405111" cy="259045"/>
    <xdr:sp macro="" textlink="">
      <xdr:nvSpPr>
        <xdr:cNvPr id="342"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43"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44"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45"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46" name="正方形/長方形 3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47" name="正方形/長方形 3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48" name="正方形/長方形 3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9" name="正方形/長方形 3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0" name="正方形/長方形 3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1" name="正方形/長方形 3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2" name="正方形/長方形 3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3" name="正方形/長方形 3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4" name="テキスト ボックス 3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55" name="直線コネクタ 3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56" name="直線コネクタ 3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57" name="テキスト ボックス 3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58" name="直線コネクタ 3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59" name="テキスト ボックス 3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0" name="直線コネクタ 3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1" name="テキスト ボックス 3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2" name="直線コネクタ 3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63" name="テキスト ボックス 3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64" name="直線コネクタ 3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65" name="テキスト ボックス 3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6" name="直線コネクタ 3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67" name="テキスト ボックス 3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369" name="直線コネクタ 368"/>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370"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371" name="直線コネクタ 370"/>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372"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373" name="直線コネクタ 372"/>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374"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375" name="フローチャート: 判断 374"/>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376" name="フローチャート: 判断 375"/>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377" name="フローチャート: 判断 376"/>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378" name="フローチャート: 判断 377"/>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379" name="フローチャート: 判断 378"/>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0" name="テキスト ボックス 3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1" name="テキスト ボックス 3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2" name="テキスト ボックス 3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3" name="テキスト ボックス 3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4" name="テキスト ボックス 3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116460</xdr:rowOff>
    </xdr:from>
    <xdr:to>
      <xdr:col>116</xdr:col>
      <xdr:colOff>114300</xdr:colOff>
      <xdr:row>106</xdr:row>
      <xdr:rowOff>46610</xdr:rowOff>
    </xdr:to>
    <xdr:sp macro="" textlink="">
      <xdr:nvSpPr>
        <xdr:cNvPr id="385" name="楕円 384"/>
        <xdr:cNvSpPr/>
      </xdr:nvSpPr>
      <xdr:spPr>
        <a:xfrm>
          <a:off x="22110700" y="181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139337</xdr:rowOff>
    </xdr:from>
    <xdr:ext cx="469744" cy="259045"/>
    <xdr:sp macro="" textlink="">
      <xdr:nvSpPr>
        <xdr:cNvPr id="386" name="【庁舎】&#10;一人当たり面積該当値テキスト"/>
        <xdr:cNvSpPr txBox="1"/>
      </xdr:nvSpPr>
      <xdr:spPr>
        <a:xfrm>
          <a:off x="22199600" y="1797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47514</xdr:rowOff>
    </xdr:from>
    <xdr:ext cx="469744" cy="259045"/>
    <xdr:sp macro="" textlink="">
      <xdr:nvSpPr>
        <xdr:cNvPr id="387" name="n_1aveValue【庁舎】&#10;一人当たり面積"/>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388" name="n_2aveValue【庁舎】&#10;一人当たり面積"/>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389"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390"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1" name="正方形/長方形 3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2" name="正方形/長方形 3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3" name="テキスト ボックス 3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08000">
            <a:lnSpc>
              <a:spcPts val="1800"/>
            </a:lnSpc>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本村の公共建築物は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年後には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割以上が築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になることが想定され、「老朽への対応」や将来的な人口減少等による税収等の減少から「施設存続の可否の判断」、少子高齢社会の進展により「公共施設に求めることの変化への対応」が求められている。そのような中、施設の効率的かつ効果的な維持管理や最適な施設整備を進めるため、公共施設総合管理計画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施設の個別計画を策定し、資産マネジメント及び施設の長寿命化に取り組みを進めている。今後も事業費のバランスや財政負担の平準化、継続的な長寿命化の取組が可能となるよう調整する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いずれの施設も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、優先順位を見極めながら、長寿命化などを模索していく必要性が高い。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
1,976
114.25
2,988,274
2,871,132
111,369
1,717,933
2,636,669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1800"/>
            </a:lnSpc>
            <a:spcBef>
              <a:spcPts val="0"/>
            </a:spcBef>
          </a:pPr>
          <a:r>
            <a:rPr kumimoji="1" lang="ja-JP" altLang="en-US" sz="1300">
              <a:latin typeface="ＭＳ Ｐゴシック" panose="020B0600070205080204" pitchFamily="50" charset="-128"/>
              <a:ea typeface="ＭＳ Ｐゴシック" panose="020B0600070205080204" pitchFamily="50" charset="-128"/>
            </a:rPr>
            <a:t>　人口減少と全国平均を上回る高齢化率（令和２年度末</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に加え、村内に農業以外の産業が著しく乏しいため、財政基盤が弱く類似団体平均を下回っている。組織機能の見直しや民間委託の活用など効率的な行財政を検討して歳出の縮減を目指すとともに、「第２期真狩村まち・ひと・しごと創生人口ビジョン総合戦略」に基づいた施策の重点を図り、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130628</xdr:rowOff>
    </xdr:to>
    <xdr:cxnSp macro="">
      <xdr:nvCxnSpPr>
        <xdr:cNvPr id="76" name="直線コネクタ 75"/>
        <xdr:cNvCxnSpPr/>
      </xdr:nvCxnSpPr>
      <xdr:spPr>
        <a:xfrm flipV="1">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142119</xdr:rowOff>
    </xdr:to>
    <xdr:cxnSp macro="">
      <xdr:nvCxnSpPr>
        <xdr:cNvPr id="79" name="直線コネクタ 78"/>
        <xdr:cNvCxnSpPr/>
      </xdr:nvCxnSpPr>
      <xdr:spPr>
        <a:xfrm flipV="1">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1800"/>
            </a:lnSpc>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税等徴収対策本部を設置して、村税、国民健康保険税、住宅料、上下水道料について徴収率をそれぞれ向上させて財源の確保に努めるとともに、ＩＣＴの導入推進による事務の効率化や民間委託、指定管理制度の活用により経費の削減に努め、経常経費比率の低下を目指している。</a:t>
          </a:r>
          <a:endParaRPr lang="ja-JP" altLang="ja-JP" sz="1300">
            <a:effectLst/>
            <a:latin typeface="ＭＳ Ｐゴシック" panose="020B0600070205080204" pitchFamily="50" charset="-128"/>
            <a:ea typeface="ＭＳ Ｐゴシック" panose="020B0600070205080204" pitchFamily="50" charset="-128"/>
          </a:endParaRPr>
        </a:p>
        <a:p>
          <a:pPr>
            <a:lnSpc>
              <a:spcPts val="1800"/>
            </a:lnSpc>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％と比較的高水準にあるが、今後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年で職員の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％が定年退職を迎える見込みのため、計画的な新規職員採用により人件費の削減に努める。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94524</xdr:rowOff>
    </xdr:from>
    <xdr:to>
      <xdr:col>23</xdr:col>
      <xdr:colOff>133350</xdr:colOff>
      <xdr:row>65</xdr:row>
      <xdr:rowOff>9253</xdr:rowOff>
    </xdr:to>
    <xdr:cxnSp macro="">
      <xdr:nvCxnSpPr>
        <xdr:cNvPr id="135" name="直線コネクタ 134"/>
        <xdr:cNvCxnSpPr/>
      </xdr:nvCxnSpPr>
      <xdr:spPr>
        <a:xfrm flipV="1">
          <a:off x="4114800" y="1106732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9253</xdr:rowOff>
    </xdr:from>
    <xdr:to>
      <xdr:col>19</xdr:col>
      <xdr:colOff>133350</xdr:colOff>
      <xdr:row>65</xdr:row>
      <xdr:rowOff>109220</xdr:rowOff>
    </xdr:to>
    <xdr:cxnSp macro="">
      <xdr:nvCxnSpPr>
        <xdr:cNvPr id="138" name="直線コネクタ 137"/>
        <xdr:cNvCxnSpPr/>
      </xdr:nvCxnSpPr>
      <xdr:spPr>
        <a:xfrm flipV="1">
          <a:off x="3225800" y="1115350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77288</xdr:rowOff>
    </xdr:from>
    <xdr:to>
      <xdr:col>15</xdr:col>
      <xdr:colOff>82550</xdr:colOff>
      <xdr:row>65</xdr:row>
      <xdr:rowOff>109220</xdr:rowOff>
    </xdr:to>
    <xdr:cxnSp macro="">
      <xdr:nvCxnSpPr>
        <xdr:cNvPr id="141" name="直線コネクタ 140"/>
        <xdr:cNvCxnSpPr/>
      </xdr:nvCxnSpPr>
      <xdr:spPr>
        <a:xfrm>
          <a:off x="2336800" y="11050088"/>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59146</xdr:rowOff>
    </xdr:from>
    <xdr:to>
      <xdr:col>11</xdr:col>
      <xdr:colOff>31750</xdr:colOff>
      <xdr:row>64</xdr:row>
      <xdr:rowOff>77288</xdr:rowOff>
    </xdr:to>
    <xdr:cxnSp macro="">
      <xdr:nvCxnSpPr>
        <xdr:cNvPr id="144" name="直線コネクタ 143"/>
        <xdr:cNvCxnSpPr/>
      </xdr:nvCxnSpPr>
      <xdr:spPr>
        <a:xfrm>
          <a:off x="1447800" y="10860496"/>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43724</xdr:rowOff>
    </xdr:from>
    <xdr:to>
      <xdr:col>23</xdr:col>
      <xdr:colOff>184150</xdr:colOff>
      <xdr:row>64</xdr:row>
      <xdr:rowOff>145324</xdr:rowOff>
    </xdr:to>
    <xdr:sp macro="" textlink="">
      <xdr:nvSpPr>
        <xdr:cNvPr id="154" name="楕円 153"/>
        <xdr:cNvSpPr/>
      </xdr:nvSpPr>
      <xdr:spPr>
        <a:xfrm>
          <a:off x="49022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15801</xdr:rowOff>
    </xdr:from>
    <xdr:ext cx="762000" cy="259045"/>
    <xdr:sp macro="" textlink="">
      <xdr:nvSpPr>
        <xdr:cNvPr id="155" name="財政構造の弾力性該当値テキスト"/>
        <xdr:cNvSpPr txBox="1"/>
      </xdr:nvSpPr>
      <xdr:spPr>
        <a:xfrm>
          <a:off x="5041900" y="109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129903</xdr:rowOff>
    </xdr:from>
    <xdr:to>
      <xdr:col>19</xdr:col>
      <xdr:colOff>184150</xdr:colOff>
      <xdr:row>65</xdr:row>
      <xdr:rowOff>60053</xdr:rowOff>
    </xdr:to>
    <xdr:sp macro="" textlink="">
      <xdr:nvSpPr>
        <xdr:cNvPr id="156" name="楕円 155"/>
        <xdr:cNvSpPr/>
      </xdr:nvSpPr>
      <xdr:spPr>
        <a:xfrm>
          <a:off x="4064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44830</xdr:rowOff>
    </xdr:from>
    <xdr:ext cx="736600" cy="259045"/>
    <xdr:sp macro="" textlink="">
      <xdr:nvSpPr>
        <xdr:cNvPr id="157" name="テキスト ボックス 156"/>
        <xdr:cNvSpPr txBox="1"/>
      </xdr:nvSpPr>
      <xdr:spPr>
        <a:xfrm>
          <a:off x="3733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8" name="楕円 157"/>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9" name="テキスト ボックス 158"/>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26488</xdr:rowOff>
    </xdr:from>
    <xdr:to>
      <xdr:col>11</xdr:col>
      <xdr:colOff>82550</xdr:colOff>
      <xdr:row>64</xdr:row>
      <xdr:rowOff>128088</xdr:rowOff>
    </xdr:to>
    <xdr:sp macro="" textlink="">
      <xdr:nvSpPr>
        <xdr:cNvPr id="160" name="楕円 159"/>
        <xdr:cNvSpPr/>
      </xdr:nvSpPr>
      <xdr:spPr>
        <a:xfrm>
          <a:off x="2286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112865</xdr:rowOff>
    </xdr:from>
    <xdr:ext cx="762000" cy="259045"/>
    <xdr:sp macro="" textlink="">
      <xdr:nvSpPr>
        <xdr:cNvPr id="161" name="テキスト ボックス 160"/>
        <xdr:cNvSpPr txBox="1"/>
      </xdr:nvSpPr>
      <xdr:spPr>
        <a:xfrm>
          <a:off x="1955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8346</xdr:rowOff>
    </xdr:from>
    <xdr:to>
      <xdr:col>7</xdr:col>
      <xdr:colOff>31750</xdr:colOff>
      <xdr:row>63</xdr:row>
      <xdr:rowOff>109946</xdr:rowOff>
    </xdr:to>
    <xdr:sp macro="" textlink="">
      <xdr:nvSpPr>
        <xdr:cNvPr id="162" name="楕円 161"/>
        <xdr:cNvSpPr/>
      </xdr:nvSpPr>
      <xdr:spPr>
        <a:xfrm>
          <a:off x="1397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94723</xdr:rowOff>
    </xdr:from>
    <xdr:ext cx="762000" cy="259045"/>
    <xdr:sp macro="" textlink="">
      <xdr:nvSpPr>
        <xdr:cNvPr id="163" name="テキスト ボックス 162"/>
        <xdr:cNvSpPr txBox="1"/>
      </xdr:nvSpPr>
      <xdr:spPr>
        <a:xfrm>
          <a:off x="1066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2000"/>
            </a:lnSpc>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１人当たりの金額が類似団体平均を上回っているのは、主に人件費が要因となっているが、これは村内に民間事業者が少ないため、除排雪業務や保育所・各公共施設等の管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直営で行わざるを得ない状況であることによる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a:lnSpc>
              <a:spcPts val="2000"/>
            </a:lnSpc>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今後は、民間委託・指定管理者制度を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視野に入れながら、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積極的に導入しコスト低減に努め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ていくよう検討していく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127612</xdr:rowOff>
    </xdr:from>
    <xdr:to>
      <xdr:col>23</xdr:col>
      <xdr:colOff>133350</xdr:colOff>
      <xdr:row>82</xdr:row>
      <xdr:rowOff>33748</xdr:rowOff>
    </xdr:to>
    <xdr:cxnSp macro="">
      <xdr:nvCxnSpPr>
        <xdr:cNvPr id="200" name="直線コネクタ 199"/>
        <xdr:cNvCxnSpPr/>
      </xdr:nvCxnSpPr>
      <xdr:spPr>
        <a:xfrm>
          <a:off x="4114800" y="14015062"/>
          <a:ext cx="838200" cy="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127612</xdr:rowOff>
    </xdr:from>
    <xdr:to>
      <xdr:col>19</xdr:col>
      <xdr:colOff>133350</xdr:colOff>
      <xdr:row>81</xdr:row>
      <xdr:rowOff>140722</xdr:rowOff>
    </xdr:to>
    <xdr:cxnSp macro="">
      <xdr:nvCxnSpPr>
        <xdr:cNvPr id="203" name="直線コネクタ 202"/>
        <xdr:cNvCxnSpPr/>
      </xdr:nvCxnSpPr>
      <xdr:spPr>
        <a:xfrm flipV="1">
          <a:off x="3225800" y="14015062"/>
          <a:ext cx="889000" cy="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135956</xdr:rowOff>
    </xdr:from>
    <xdr:to>
      <xdr:col>15</xdr:col>
      <xdr:colOff>82550</xdr:colOff>
      <xdr:row>81</xdr:row>
      <xdr:rowOff>140722</xdr:rowOff>
    </xdr:to>
    <xdr:cxnSp macro="">
      <xdr:nvCxnSpPr>
        <xdr:cNvPr id="206" name="直線コネクタ 205"/>
        <xdr:cNvCxnSpPr/>
      </xdr:nvCxnSpPr>
      <xdr:spPr>
        <a:xfrm>
          <a:off x="2336800" y="14023406"/>
          <a:ext cx="889000" cy="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124065</xdr:rowOff>
    </xdr:from>
    <xdr:to>
      <xdr:col>11</xdr:col>
      <xdr:colOff>31750</xdr:colOff>
      <xdr:row>81</xdr:row>
      <xdr:rowOff>135956</xdr:rowOff>
    </xdr:to>
    <xdr:cxnSp macro="">
      <xdr:nvCxnSpPr>
        <xdr:cNvPr id="209" name="直線コネクタ 208"/>
        <xdr:cNvCxnSpPr/>
      </xdr:nvCxnSpPr>
      <xdr:spPr>
        <a:xfrm>
          <a:off x="1447800" y="14011515"/>
          <a:ext cx="889000" cy="1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154398</xdr:rowOff>
    </xdr:from>
    <xdr:to>
      <xdr:col>23</xdr:col>
      <xdr:colOff>184150</xdr:colOff>
      <xdr:row>82</xdr:row>
      <xdr:rowOff>84548</xdr:rowOff>
    </xdr:to>
    <xdr:sp macro="" textlink="">
      <xdr:nvSpPr>
        <xdr:cNvPr id="219" name="楕円 218"/>
        <xdr:cNvSpPr/>
      </xdr:nvSpPr>
      <xdr:spPr>
        <a:xfrm>
          <a:off x="4902200" y="140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126475</xdr:rowOff>
    </xdr:from>
    <xdr:ext cx="762000" cy="259045"/>
    <xdr:sp macro="" textlink="">
      <xdr:nvSpPr>
        <xdr:cNvPr id="220" name="人件費・物件費等の状況該当値テキスト"/>
        <xdr:cNvSpPr txBox="1"/>
      </xdr:nvSpPr>
      <xdr:spPr>
        <a:xfrm>
          <a:off x="5041900" y="1401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76812</xdr:rowOff>
    </xdr:from>
    <xdr:to>
      <xdr:col>19</xdr:col>
      <xdr:colOff>184150</xdr:colOff>
      <xdr:row>82</xdr:row>
      <xdr:rowOff>6962</xdr:rowOff>
    </xdr:to>
    <xdr:sp macro="" textlink="">
      <xdr:nvSpPr>
        <xdr:cNvPr id="221" name="楕円 220"/>
        <xdr:cNvSpPr/>
      </xdr:nvSpPr>
      <xdr:spPr>
        <a:xfrm>
          <a:off x="4064000" y="139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163189</xdr:rowOff>
    </xdr:from>
    <xdr:ext cx="736600" cy="259045"/>
    <xdr:sp macro="" textlink="">
      <xdr:nvSpPr>
        <xdr:cNvPr id="222" name="テキスト ボックス 221"/>
        <xdr:cNvSpPr txBox="1"/>
      </xdr:nvSpPr>
      <xdr:spPr>
        <a:xfrm>
          <a:off x="3733800" y="140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89922</xdr:rowOff>
    </xdr:from>
    <xdr:to>
      <xdr:col>15</xdr:col>
      <xdr:colOff>133350</xdr:colOff>
      <xdr:row>82</xdr:row>
      <xdr:rowOff>20072</xdr:rowOff>
    </xdr:to>
    <xdr:sp macro="" textlink="">
      <xdr:nvSpPr>
        <xdr:cNvPr id="223" name="楕円 222"/>
        <xdr:cNvSpPr/>
      </xdr:nvSpPr>
      <xdr:spPr>
        <a:xfrm>
          <a:off x="3175000" y="139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4849</xdr:rowOff>
    </xdr:from>
    <xdr:ext cx="762000" cy="259045"/>
    <xdr:sp macro="" textlink="">
      <xdr:nvSpPr>
        <xdr:cNvPr id="224" name="テキスト ボックス 223"/>
        <xdr:cNvSpPr txBox="1"/>
      </xdr:nvSpPr>
      <xdr:spPr>
        <a:xfrm>
          <a:off x="2844800" y="14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85156</xdr:rowOff>
    </xdr:from>
    <xdr:to>
      <xdr:col>11</xdr:col>
      <xdr:colOff>82550</xdr:colOff>
      <xdr:row>82</xdr:row>
      <xdr:rowOff>15306</xdr:rowOff>
    </xdr:to>
    <xdr:sp macro="" textlink="">
      <xdr:nvSpPr>
        <xdr:cNvPr id="225" name="楕円 224"/>
        <xdr:cNvSpPr/>
      </xdr:nvSpPr>
      <xdr:spPr>
        <a:xfrm>
          <a:off x="2286000" y="139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xdr:rowOff>
    </xdr:from>
    <xdr:ext cx="762000" cy="259045"/>
    <xdr:sp macro="" textlink="">
      <xdr:nvSpPr>
        <xdr:cNvPr id="226" name="テキスト ボックス 225"/>
        <xdr:cNvSpPr txBox="1"/>
      </xdr:nvSpPr>
      <xdr:spPr>
        <a:xfrm>
          <a:off x="1955800" y="1405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73265</xdr:rowOff>
    </xdr:from>
    <xdr:to>
      <xdr:col>7</xdr:col>
      <xdr:colOff>31750</xdr:colOff>
      <xdr:row>82</xdr:row>
      <xdr:rowOff>3415</xdr:rowOff>
    </xdr:to>
    <xdr:sp macro="" textlink="">
      <xdr:nvSpPr>
        <xdr:cNvPr id="227" name="楕円 226"/>
        <xdr:cNvSpPr/>
      </xdr:nvSpPr>
      <xdr:spPr>
        <a:xfrm>
          <a:off x="1397000" y="1396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159642</xdr:rowOff>
    </xdr:from>
    <xdr:ext cx="762000" cy="259045"/>
    <xdr:sp macro="" textlink="">
      <xdr:nvSpPr>
        <xdr:cNvPr id="228" name="テキスト ボックス 227"/>
        <xdr:cNvSpPr txBox="1"/>
      </xdr:nvSpPr>
      <xdr:spPr>
        <a:xfrm>
          <a:off x="1066800" y="1404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年度から職員手当等の廃止、抑制を実施してきたところだが、類似団体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とほぼ同水準まで改善した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各種手当の点検など、より一層給与の適正化に努める。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20638</xdr:rowOff>
    </xdr:from>
    <xdr:to>
      <xdr:col>81</xdr:col>
      <xdr:colOff>44450</xdr:colOff>
      <xdr:row>87</xdr:row>
      <xdr:rowOff>74930</xdr:rowOff>
    </xdr:to>
    <xdr:cxnSp macro="">
      <xdr:nvCxnSpPr>
        <xdr:cNvPr id="258" name="直線コネクタ 257"/>
        <xdr:cNvCxnSpPr/>
      </xdr:nvCxnSpPr>
      <xdr:spPr>
        <a:xfrm flipV="1">
          <a:off x="16179800" y="149367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105093</xdr:rowOff>
    </xdr:to>
    <xdr:cxnSp macro="">
      <xdr:nvCxnSpPr>
        <xdr:cNvPr id="261" name="直線コネクタ 260"/>
        <xdr:cNvCxnSpPr/>
      </xdr:nvCxnSpPr>
      <xdr:spPr>
        <a:xfrm flipV="1">
          <a:off x="15290800" y="149910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105093</xdr:rowOff>
    </xdr:to>
    <xdr:cxnSp macro="">
      <xdr:nvCxnSpPr>
        <xdr:cNvPr id="264" name="直線コネクタ 263"/>
        <xdr:cNvCxnSpPr/>
      </xdr:nvCxnSpPr>
      <xdr:spPr>
        <a:xfrm>
          <a:off x="14401800" y="149669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86995</xdr:rowOff>
    </xdr:to>
    <xdr:cxnSp macro="">
      <xdr:nvCxnSpPr>
        <xdr:cNvPr id="267" name="直線コネクタ 266"/>
        <xdr:cNvCxnSpPr/>
      </xdr:nvCxnSpPr>
      <xdr:spPr>
        <a:xfrm flipV="1">
          <a:off x="13512800" y="14966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141288</xdr:rowOff>
    </xdr:from>
    <xdr:to>
      <xdr:col>81</xdr:col>
      <xdr:colOff>95250</xdr:colOff>
      <xdr:row>87</xdr:row>
      <xdr:rowOff>71438</xdr:rowOff>
    </xdr:to>
    <xdr:sp macro="" textlink="">
      <xdr:nvSpPr>
        <xdr:cNvPr id="277" name="楕円 276"/>
        <xdr:cNvSpPr/>
      </xdr:nvSpPr>
      <xdr:spPr>
        <a:xfrm>
          <a:off x="169672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157815</xdr:rowOff>
    </xdr:from>
    <xdr:ext cx="762000" cy="259045"/>
    <xdr:sp macro="" textlink="">
      <xdr:nvSpPr>
        <xdr:cNvPr id="278" name="給与水準   （国との比較）該当値テキスト"/>
        <xdr:cNvSpPr txBox="1"/>
      </xdr:nvSpPr>
      <xdr:spPr>
        <a:xfrm>
          <a:off x="171069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9" name="楕円 278"/>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80" name="テキスト ボックス 279"/>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54293</xdr:rowOff>
    </xdr:from>
    <xdr:to>
      <xdr:col>73</xdr:col>
      <xdr:colOff>44450</xdr:colOff>
      <xdr:row>87</xdr:row>
      <xdr:rowOff>155893</xdr:rowOff>
    </xdr:to>
    <xdr:sp macro="" textlink="">
      <xdr:nvSpPr>
        <xdr:cNvPr id="281" name="楕円 280"/>
        <xdr:cNvSpPr/>
      </xdr:nvSpPr>
      <xdr:spPr>
        <a:xfrm>
          <a:off x="15240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140670</xdr:rowOff>
    </xdr:from>
    <xdr:ext cx="762000" cy="259045"/>
    <xdr:sp macro="" textlink="">
      <xdr:nvSpPr>
        <xdr:cNvPr id="282" name="テキスト ボックス 281"/>
        <xdr:cNvSpPr txBox="1"/>
      </xdr:nvSpPr>
      <xdr:spPr>
        <a:xfrm>
          <a:off x="14909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85" name="楕円 284"/>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86" name="テキスト ボックス 285"/>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年度にかけて、行政需要・事業の多様化に対応するため職員を大量に採用したことにより、類似団体平均を上回っている。平成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か年間は退職者不補充を実施してきたが、今後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年間で職員数の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％が定年退職を迎える予定である。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再任用者や定年延長者の活用も含め、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計画的な新規職員の採用や民間委託等の推進により適切な定員管理に努める。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137592</xdr:rowOff>
    </xdr:from>
    <xdr:to>
      <xdr:col>81</xdr:col>
      <xdr:colOff>44450</xdr:colOff>
      <xdr:row>63</xdr:row>
      <xdr:rowOff>889</xdr:rowOff>
    </xdr:to>
    <xdr:cxnSp macro="">
      <xdr:nvCxnSpPr>
        <xdr:cNvPr id="318" name="直線コネクタ 317"/>
        <xdr:cNvCxnSpPr/>
      </xdr:nvCxnSpPr>
      <xdr:spPr>
        <a:xfrm flipV="1">
          <a:off x="16179800" y="10767492"/>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141453</xdr:rowOff>
    </xdr:from>
    <xdr:to>
      <xdr:col>77</xdr:col>
      <xdr:colOff>44450</xdr:colOff>
      <xdr:row>63</xdr:row>
      <xdr:rowOff>889</xdr:rowOff>
    </xdr:to>
    <xdr:cxnSp macro="">
      <xdr:nvCxnSpPr>
        <xdr:cNvPr id="321" name="直線コネクタ 320"/>
        <xdr:cNvCxnSpPr/>
      </xdr:nvCxnSpPr>
      <xdr:spPr>
        <a:xfrm>
          <a:off x="15290800" y="10771353"/>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141453</xdr:rowOff>
    </xdr:from>
    <xdr:to>
      <xdr:col>72</xdr:col>
      <xdr:colOff>203200</xdr:colOff>
      <xdr:row>62</xdr:row>
      <xdr:rowOff>146038</xdr:rowOff>
    </xdr:to>
    <xdr:cxnSp macro="">
      <xdr:nvCxnSpPr>
        <xdr:cNvPr id="324" name="直線コネクタ 323"/>
        <xdr:cNvCxnSpPr/>
      </xdr:nvCxnSpPr>
      <xdr:spPr>
        <a:xfrm flipV="1">
          <a:off x="14401800" y="10771353"/>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132283</xdr:rowOff>
    </xdr:from>
    <xdr:to>
      <xdr:col>68</xdr:col>
      <xdr:colOff>152400</xdr:colOff>
      <xdr:row>62</xdr:row>
      <xdr:rowOff>146038</xdr:rowOff>
    </xdr:to>
    <xdr:cxnSp macro="">
      <xdr:nvCxnSpPr>
        <xdr:cNvPr id="327" name="直線コネクタ 326"/>
        <xdr:cNvCxnSpPr/>
      </xdr:nvCxnSpPr>
      <xdr:spPr>
        <a:xfrm>
          <a:off x="13512800" y="10762183"/>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86792</xdr:rowOff>
    </xdr:from>
    <xdr:to>
      <xdr:col>81</xdr:col>
      <xdr:colOff>95250</xdr:colOff>
      <xdr:row>63</xdr:row>
      <xdr:rowOff>16942</xdr:rowOff>
    </xdr:to>
    <xdr:sp macro="" textlink="">
      <xdr:nvSpPr>
        <xdr:cNvPr id="337" name="楕円 336"/>
        <xdr:cNvSpPr/>
      </xdr:nvSpPr>
      <xdr:spPr>
        <a:xfrm>
          <a:off x="16967200" y="107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58869</xdr:rowOff>
    </xdr:from>
    <xdr:ext cx="762000" cy="259045"/>
    <xdr:sp macro="" textlink="">
      <xdr:nvSpPr>
        <xdr:cNvPr id="338" name="定員管理の状況該当値テキスト"/>
        <xdr:cNvSpPr txBox="1"/>
      </xdr:nvSpPr>
      <xdr:spPr>
        <a:xfrm>
          <a:off x="17106900" y="1068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121539</xdr:rowOff>
    </xdr:from>
    <xdr:to>
      <xdr:col>77</xdr:col>
      <xdr:colOff>95250</xdr:colOff>
      <xdr:row>63</xdr:row>
      <xdr:rowOff>51689</xdr:rowOff>
    </xdr:to>
    <xdr:sp macro="" textlink="">
      <xdr:nvSpPr>
        <xdr:cNvPr id="339" name="楕円 338"/>
        <xdr:cNvSpPr/>
      </xdr:nvSpPr>
      <xdr:spPr>
        <a:xfrm>
          <a:off x="16129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36466</xdr:rowOff>
    </xdr:from>
    <xdr:ext cx="736600" cy="259045"/>
    <xdr:sp macro="" textlink="">
      <xdr:nvSpPr>
        <xdr:cNvPr id="340" name="テキスト ボックス 339"/>
        <xdr:cNvSpPr txBox="1"/>
      </xdr:nvSpPr>
      <xdr:spPr>
        <a:xfrm>
          <a:off x="15798800" y="1083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90653</xdr:rowOff>
    </xdr:from>
    <xdr:to>
      <xdr:col>73</xdr:col>
      <xdr:colOff>44450</xdr:colOff>
      <xdr:row>63</xdr:row>
      <xdr:rowOff>20803</xdr:rowOff>
    </xdr:to>
    <xdr:sp macro="" textlink="">
      <xdr:nvSpPr>
        <xdr:cNvPr id="341" name="楕円 340"/>
        <xdr:cNvSpPr/>
      </xdr:nvSpPr>
      <xdr:spPr>
        <a:xfrm>
          <a:off x="15240000" y="10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5580</xdr:rowOff>
    </xdr:from>
    <xdr:ext cx="762000" cy="259045"/>
    <xdr:sp macro="" textlink="">
      <xdr:nvSpPr>
        <xdr:cNvPr id="342" name="テキスト ボックス 341"/>
        <xdr:cNvSpPr txBox="1"/>
      </xdr:nvSpPr>
      <xdr:spPr>
        <a:xfrm>
          <a:off x="14909800" y="1080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95238</xdr:rowOff>
    </xdr:from>
    <xdr:to>
      <xdr:col>68</xdr:col>
      <xdr:colOff>203200</xdr:colOff>
      <xdr:row>63</xdr:row>
      <xdr:rowOff>25388</xdr:rowOff>
    </xdr:to>
    <xdr:sp macro="" textlink="">
      <xdr:nvSpPr>
        <xdr:cNvPr id="343" name="楕円 342"/>
        <xdr:cNvSpPr/>
      </xdr:nvSpPr>
      <xdr:spPr>
        <a:xfrm>
          <a:off x="14351000" y="107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10165</xdr:rowOff>
    </xdr:from>
    <xdr:ext cx="762000" cy="259045"/>
    <xdr:sp macro="" textlink="">
      <xdr:nvSpPr>
        <xdr:cNvPr id="344" name="テキスト ボックス 343"/>
        <xdr:cNvSpPr txBox="1"/>
      </xdr:nvSpPr>
      <xdr:spPr>
        <a:xfrm>
          <a:off x="14020800" y="1081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81483</xdr:rowOff>
    </xdr:from>
    <xdr:to>
      <xdr:col>64</xdr:col>
      <xdr:colOff>152400</xdr:colOff>
      <xdr:row>63</xdr:row>
      <xdr:rowOff>11633</xdr:rowOff>
    </xdr:to>
    <xdr:sp macro="" textlink="">
      <xdr:nvSpPr>
        <xdr:cNvPr id="345" name="楕円 344"/>
        <xdr:cNvSpPr/>
      </xdr:nvSpPr>
      <xdr:spPr>
        <a:xfrm>
          <a:off x="13462000" y="107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167860</xdr:rowOff>
    </xdr:from>
    <xdr:ext cx="762000" cy="259045"/>
    <xdr:sp macro="" textlink="">
      <xdr:nvSpPr>
        <xdr:cNvPr id="346" name="テキスト ボックス 345"/>
        <xdr:cNvSpPr txBox="1"/>
      </xdr:nvSpPr>
      <xdr:spPr>
        <a:xfrm>
          <a:off x="13131800" y="107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普通建設事業費に係る償還等に伴い上昇し、類似団体平均を上回っている。今後に控える大規模な事業計画の整理・縮減を図るなど、起債依存型の事業実施を見直し、今後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年間で平均水準まで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回復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させる。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127423</xdr:rowOff>
    </xdr:to>
    <xdr:cxnSp macro="">
      <xdr:nvCxnSpPr>
        <xdr:cNvPr id="379" name="直線コネクタ 378"/>
        <xdr:cNvCxnSpPr/>
      </xdr:nvCxnSpPr>
      <xdr:spPr>
        <a:xfrm>
          <a:off x="16179800" y="74836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111337</xdr:rowOff>
    </xdr:to>
    <xdr:cxnSp macro="">
      <xdr:nvCxnSpPr>
        <xdr:cNvPr id="382" name="直線コネクタ 381"/>
        <xdr:cNvCxnSpPr/>
      </xdr:nvCxnSpPr>
      <xdr:spPr>
        <a:xfrm>
          <a:off x="15290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95250</xdr:rowOff>
    </xdr:to>
    <xdr:cxnSp macro="">
      <xdr:nvCxnSpPr>
        <xdr:cNvPr id="385" name="直線コネクタ 384"/>
        <xdr:cNvCxnSpPr/>
      </xdr:nvCxnSpPr>
      <xdr:spPr>
        <a:xfrm>
          <a:off x="14401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38946</xdr:rowOff>
    </xdr:to>
    <xdr:cxnSp macro="">
      <xdr:nvCxnSpPr>
        <xdr:cNvPr id="388" name="直線コネクタ 387"/>
        <xdr:cNvCxnSpPr/>
      </xdr:nvCxnSpPr>
      <xdr:spPr>
        <a:xfrm>
          <a:off x="13512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8" name="楕円 397"/>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399" name="公債費負担の状況該当値テキスト"/>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0" name="楕円 399"/>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1" name="テキスト ボックス 400"/>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2" name="楕円 40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3" name="テキスト ボックス 40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4" name="楕円 403"/>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5" name="テキスト ボックス 404"/>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6" name="楕円 405"/>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7" name="テキスト ボックス 406"/>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eaLnBrk="1" fontAlgn="auto" latinLnBrk="0" hangingPunct="1">
            <a:lnSpc>
              <a:spcPts val="2000"/>
            </a:lnSpc>
          </a:pPr>
          <a:r>
            <a:rPr lang="ja-JP" altLang="en-US" sz="1300">
              <a:effectLst/>
              <a:latin typeface="ＭＳ Ｐゴシック" panose="020B0600070205080204" pitchFamily="50" charset="-128"/>
              <a:ea typeface="ＭＳ Ｐゴシック" panose="020B0600070205080204" pitchFamily="50" charset="-128"/>
            </a:rPr>
            <a:t>近年起債借入額の抑制に努め、将来負担比率は低下の傾向となっていた。しかし、近年は大型事業である国営土地改良事業の費用負担のため上昇した。また、今後についても簡易水道事業における排水管布設替工事や下水道事業における施設改修事業等が進められており、新規事業の抑制など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82479</xdr:rowOff>
    </xdr:from>
    <xdr:to>
      <xdr:col>81</xdr:col>
      <xdr:colOff>44450</xdr:colOff>
      <xdr:row>21</xdr:row>
      <xdr:rowOff>41063</xdr:rowOff>
    </xdr:to>
    <xdr:cxnSp macro="">
      <xdr:nvCxnSpPr>
        <xdr:cNvPr id="441" name="直線コネクタ 440"/>
        <xdr:cNvCxnSpPr/>
      </xdr:nvCxnSpPr>
      <xdr:spPr>
        <a:xfrm>
          <a:off x="16179800" y="3511479"/>
          <a:ext cx="8382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145345</xdr:rowOff>
    </xdr:from>
    <xdr:to>
      <xdr:col>77</xdr:col>
      <xdr:colOff>44450</xdr:colOff>
      <xdr:row>20</xdr:row>
      <xdr:rowOff>82479</xdr:rowOff>
    </xdr:to>
    <xdr:cxnSp macro="">
      <xdr:nvCxnSpPr>
        <xdr:cNvPr id="444" name="直線コネクタ 443"/>
        <xdr:cNvCxnSpPr/>
      </xdr:nvCxnSpPr>
      <xdr:spPr>
        <a:xfrm>
          <a:off x="15290800" y="340289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35278</xdr:rowOff>
    </xdr:from>
    <xdr:to>
      <xdr:col>72</xdr:col>
      <xdr:colOff>203200</xdr:colOff>
      <xdr:row>19</xdr:row>
      <xdr:rowOff>145345</xdr:rowOff>
    </xdr:to>
    <xdr:cxnSp macro="">
      <xdr:nvCxnSpPr>
        <xdr:cNvPr id="447" name="直線コネクタ 446"/>
        <xdr:cNvCxnSpPr/>
      </xdr:nvCxnSpPr>
      <xdr:spPr>
        <a:xfrm>
          <a:off x="14401800" y="312137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131657</xdr:rowOff>
    </xdr:from>
    <xdr:to>
      <xdr:col>68</xdr:col>
      <xdr:colOff>152400</xdr:colOff>
      <xdr:row>18</xdr:row>
      <xdr:rowOff>35278</xdr:rowOff>
    </xdr:to>
    <xdr:cxnSp macro="">
      <xdr:nvCxnSpPr>
        <xdr:cNvPr id="450" name="直線コネクタ 449"/>
        <xdr:cNvCxnSpPr/>
      </xdr:nvCxnSpPr>
      <xdr:spPr>
        <a:xfrm>
          <a:off x="13512800" y="3046307"/>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161713</xdr:rowOff>
    </xdr:from>
    <xdr:to>
      <xdr:col>81</xdr:col>
      <xdr:colOff>95250</xdr:colOff>
      <xdr:row>21</xdr:row>
      <xdr:rowOff>91863</xdr:rowOff>
    </xdr:to>
    <xdr:sp macro="" textlink="">
      <xdr:nvSpPr>
        <xdr:cNvPr id="460" name="楕円 459"/>
        <xdr:cNvSpPr/>
      </xdr:nvSpPr>
      <xdr:spPr>
        <a:xfrm>
          <a:off x="16967200" y="3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133790</xdr:rowOff>
    </xdr:from>
    <xdr:ext cx="762000" cy="259045"/>
    <xdr:sp macro="" textlink="">
      <xdr:nvSpPr>
        <xdr:cNvPr id="461" name="将来負担の状況該当値テキスト"/>
        <xdr:cNvSpPr txBox="1"/>
      </xdr:nvSpPr>
      <xdr:spPr>
        <a:xfrm>
          <a:off x="17106900" y="356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31679</xdr:rowOff>
    </xdr:from>
    <xdr:to>
      <xdr:col>77</xdr:col>
      <xdr:colOff>95250</xdr:colOff>
      <xdr:row>20</xdr:row>
      <xdr:rowOff>133279</xdr:rowOff>
    </xdr:to>
    <xdr:sp macro="" textlink="">
      <xdr:nvSpPr>
        <xdr:cNvPr id="462" name="楕円 461"/>
        <xdr:cNvSpPr/>
      </xdr:nvSpPr>
      <xdr:spPr>
        <a:xfrm>
          <a:off x="16129000" y="3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118056</xdr:rowOff>
    </xdr:from>
    <xdr:ext cx="736600" cy="259045"/>
    <xdr:sp macro="" textlink="">
      <xdr:nvSpPr>
        <xdr:cNvPr id="463" name="テキスト ボックス 462"/>
        <xdr:cNvSpPr txBox="1"/>
      </xdr:nvSpPr>
      <xdr:spPr>
        <a:xfrm>
          <a:off x="15798800" y="3547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94545</xdr:rowOff>
    </xdr:from>
    <xdr:to>
      <xdr:col>73</xdr:col>
      <xdr:colOff>44450</xdr:colOff>
      <xdr:row>20</xdr:row>
      <xdr:rowOff>24695</xdr:rowOff>
    </xdr:to>
    <xdr:sp macro="" textlink="">
      <xdr:nvSpPr>
        <xdr:cNvPr id="464" name="楕円 463"/>
        <xdr:cNvSpPr/>
      </xdr:nvSpPr>
      <xdr:spPr>
        <a:xfrm>
          <a:off x="15240000" y="33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9472</xdr:rowOff>
    </xdr:from>
    <xdr:ext cx="762000" cy="259045"/>
    <xdr:sp macro="" textlink="">
      <xdr:nvSpPr>
        <xdr:cNvPr id="465" name="テキスト ボックス 464"/>
        <xdr:cNvSpPr txBox="1"/>
      </xdr:nvSpPr>
      <xdr:spPr>
        <a:xfrm>
          <a:off x="14909800" y="343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155928</xdr:rowOff>
    </xdr:from>
    <xdr:to>
      <xdr:col>68</xdr:col>
      <xdr:colOff>203200</xdr:colOff>
      <xdr:row>18</xdr:row>
      <xdr:rowOff>86078</xdr:rowOff>
    </xdr:to>
    <xdr:sp macro="" textlink="">
      <xdr:nvSpPr>
        <xdr:cNvPr id="466" name="楕円 465"/>
        <xdr:cNvSpPr/>
      </xdr:nvSpPr>
      <xdr:spPr>
        <a:xfrm>
          <a:off x="143510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70855</xdr:rowOff>
    </xdr:from>
    <xdr:ext cx="762000" cy="259045"/>
    <xdr:sp macro="" textlink="">
      <xdr:nvSpPr>
        <xdr:cNvPr id="467" name="テキスト ボックス 466"/>
        <xdr:cNvSpPr txBox="1"/>
      </xdr:nvSpPr>
      <xdr:spPr>
        <a:xfrm>
          <a:off x="14020800" y="315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80857</xdr:rowOff>
    </xdr:from>
    <xdr:to>
      <xdr:col>64</xdr:col>
      <xdr:colOff>152400</xdr:colOff>
      <xdr:row>18</xdr:row>
      <xdr:rowOff>11007</xdr:rowOff>
    </xdr:to>
    <xdr:sp macro="" textlink="">
      <xdr:nvSpPr>
        <xdr:cNvPr id="468" name="楕円 467"/>
        <xdr:cNvSpPr/>
      </xdr:nvSpPr>
      <xdr:spPr>
        <a:xfrm>
          <a:off x="134620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167234</xdr:rowOff>
    </xdr:from>
    <xdr:ext cx="762000" cy="259045"/>
    <xdr:sp macro="" textlink="">
      <xdr:nvSpPr>
        <xdr:cNvPr id="469" name="テキスト ボックス 468"/>
        <xdr:cNvSpPr txBox="1"/>
      </xdr:nvSpPr>
      <xdr:spPr>
        <a:xfrm>
          <a:off x="13131800" y="308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
1,976
114.25
2,988,274
2,871,132
111,369
1,717,933
2,636,669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1800"/>
            </a:lnSpc>
          </a:pPr>
          <a:r>
            <a:rPr kumimoji="1" lang="ja-JP" altLang="en-US" sz="1300">
              <a:latin typeface="ＭＳ Ｐゴシック" panose="020B0600070205080204" pitchFamily="50" charset="-128"/>
              <a:ea typeface="ＭＳ Ｐゴシック" panose="020B0600070205080204" pitchFamily="50" charset="-128"/>
            </a:rPr>
            <a:t>   人件費に係るものは、令和２年度において</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と類似団体と比べて高い水準にある。これは保育所や公民館などの施設運営を直営で行っているために、職員数が類似団体平均と比較して多いことが主な要因であり、行政サービス提供方法の差異によるものといえる。現在、民間でも実施可能な部分については、指定管理者制度の導入検討等を進めているところであり、コスト削減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39</xdr:row>
      <xdr:rowOff>46990</xdr:rowOff>
    </xdr:to>
    <xdr:cxnSp macro="">
      <xdr:nvCxnSpPr>
        <xdr:cNvPr id="64" name="直線コネクタ 63"/>
        <xdr:cNvCxnSpPr/>
      </xdr:nvCxnSpPr>
      <xdr:spPr>
        <a:xfrm flipV="1">
          <a:off x="3987800" y="66283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56134</xdr:rowOff>
    </xdr:to>
    <xdr:cxnSp macro="">
      <xdr:nvCxnSpPr>
        <xdr:cNvPr id="67" name="直線コネクタ 66"/>
        <xdr:cNvCxnSpPr/>
      </xdr:nvCxnSpPr>
      <xdr:spPr>
        <a:xfrm flipV="1">
          <a:off x="3098800" y="6733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99568</xdr:rowOff>
    </xdr:from>
    <xdr:to>
      <xdr:col>15</xdr:col>
      <xdr:colOff>98425</xdr:colOff>
      <xdr:row>39</xdr:row>
      <xdr:rowOff>56134</xdr:rowOff>
    </xdr:to>
    <xdr:cxnSp macro="">
      <xdr:nvCxnSpPr>
        <xdr:cNvPr id="70" name="直線コネクタ 69"/>
        <xdr:cNvCxnSpPr/>
      </xdr:nvCxnSpPr>
      <xdr:spPr>
        <a:xfrm>
          <a:off x="2209800" y="66146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99568</xdr:rowOff>
    </xdr:to>
    <xdr:cxnSp macro="">
      <xdr:nvCxnSpPr>
        <xdr:cNvPr id="73" name="直線コネクタ 72"/>
        <xdr:cNvCxnSpPr/>
      </xdr:nvCxnSpPr>
      <xdr:spPr>
        <a:xfrm>
          <a:off x="1320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5334</xdr:rowOff>
    </xdr:from>
    <xdr:to>
      <xdr:col>15</xdr:col>
      <xdr:colOff>149225</xdr:colOff>
      <xdr:row>39</xdr:row>
      <xdr:rowOff>106934</xdr:rowOff>
    </xdr:to>
    <xdr:sp macro="" textlink="">
      <xdr:nvSpPr>
        <xdr:cNvPr id="87" name="楕円 86"/>
        <xdr:cNvSpPr/>
      </xdr:nvSpPr>
      <xdr:spPr>
        <a:xfrm>
          <a:off x="3048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91711</xdr:rowOff>
    </xdr:from>
    <xdr:ext cx="762000" cy="259045"/>
    <xdr:sp macro="" textlink="">
      <xdr:nvSpPr>
        <xdr:cNvPr id="88" name="テキスト ボックス 87"/>
        <xdr:cNvSpPr txBox="1"/>
      </xdr:nvSpPr>
      <xdr:spPr>
        <a:xfrm>
          <a:off x="2717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xdr:rowOff>
    </xdr:from>
    <xdr:to>
      <xdr:col>6</xdr:col>
      <xdr:colOff>171450</xdr:colOff>
      <xdr:row>38</xdr:row>
      <xdr:rowOff>118364</xdr:rowOff>
    </xdr:to>
    <xdr:sp macro="" textlink="">
      <xdr:nvSpPr>
        <xdr:cNvPr id="91" name="楕円 90"/>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103141</xdr:rowOff>
    </xdr:from>
    <xdr:ext cx="762000" cy="259045"/>
    <xdr:sp macro="" textlink="">
      <xdr:nvSpPr>
        <xdr:cNvPr id="92" name="テキスト ボックス 91"/>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en-US" sz="1300">
              <a:latin typeface="ＭＳ Ｐゴシック" panose="020B0600070205080204" pitchFamily="50" charset="-128"/>
              <a:ea typeface="ＭＳ Ｐゴシック" panose="020B0600070205080204" pitchFamily="50" charset="-128"/>
            </a:rPr>
            <a:t>   物件費については類似団体平均を下回っているが、今後さらに指定管理者制度等を導入することで、委託先対象を民間企業に広げ、競争に伴うコスト削減に期待したい。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90424</xdr:rowOff>
    </xdr:to>
    <xdr:cxnSp macro="">
      <xdr:nvCxnSpPr>
        <xdr:cNvPr id="122" name="直線コネクタ 121"/>
        <xdr:cNvCxnSpPr/>
      </xdr:nvCxnSpPr>
      <xdr:spPr>
        <a:xfrm>
          <a:off x="15671800" y="2829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94996</xdr:rowOff>
    </xdr:to>
    <xdr:cxnSp macro="">
      <xdr:nvCxnSpPr>
        <xdr:cNvPr id="125" name="直線コネクタ 124"/>
        <xdr:cNvCxnSpPr/>
      </xdr:nvCxnSpPr>
      <xdr:spPr>
        <a:xfrm flipV="1">
          <a:off x="14782800" y="2829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94996</xdr:rowOff>
    </xdr:to>
    <xdr:cxnSp macro="">
      <xdr:nvCxnSpPr>
        <xdr:cNvPr id="128" name="直線コネクタ 127"/>
        <xdr:cNvCxnSpPr/>
      </xdr:nvCxnSpPr>
      <xdr:spPr>
        <a:xfrm>
          <a:off x="13893800" y="283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94996</xdr:rowOff>
    </xdr:to>
    <xdr:cxnSp macro="">
      <xdr:nvCxnSpPr>
        <xdr:cNvPr id="131" name="直線コネクタ 130"/>
        <xdr:cNvCxnSpPr/>
      </xdr:nvCxnSpPr>
      <xdr:spPr>
        <a:xfrm>
          <a:off x="13004800" y="2797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1" name="楕円 140"/>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2"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en-US" sz="1300">
              <a:latin typeface="ＭＳ Ｐゴシック" panose="020B0600070205080204" pitchFamily="50" charset="-128"/>
              <a:ea typeface="ＭＳ Ｐゴシック" panose="020B0600070205080204" pitchFamily="50" charset="-128"/>
            </a:rPr>
            <a:t>   扶助費については、村独自の乳幼児医療費助成制度（中学校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年生までの医療費無料）等を実施しているものの、類似団体平均を下回っている。今後も、扶助費対象事業における資格審査等の適正化を図り、抑制に努めたい。</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69850</xdr:rowOff>
    </xdr:to>
    <xdr:cxnSp macro="">
      <xdr:nvCxnSpPr>
        <xdr:cNvPr id="182" name="直線コネクタ 181"/>
        <xdr:cNvCxnSpPr/>
      </xdr:nvCxnSpPr>
      <xdr:spPr>
        <a:xfrm>
          <a:off x="3987800" y="9404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31750</xdr:rowOff>
    </xdr:to>
    <xdr:cxnSp macro="">
      <xdr:nvCxnSpPr>
        <xdr:cNvPr id="185" name="直線コネクタ 184"/>
        <xdr:cNvCxnSpPr/>
      </xdr:nvCxnSpPr>
      <xdr:spPr>
        <a:xfrm flipV="1">
          <a:off x="3098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127000</xdr:rowOff>
    </xdr:to>
    <xdr:cxnSp macro="">
      <xdr:nvCxnSpPr>
        <xdr:cNvPr id="188" name="直線コネクタ 187"/>
        <xdr:cNvCxnSpPr/>
      </xdr:nvCxnSpPr>
      <xdr:spPr>
        <a:xfrm flipV="1">
          <a:off x="2209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127000</xdr:rowOff>
    </xdr:to>
    <xdr:cxnSp macro="">
      <xdr:nvCxnSpPr>
        <xdr:cNvPr id="191" name="直線コネクタ 190"/>
        <xdr:cNvCxnSpPr/>
      </xdr:nvCxnSpPr>
      <xdr:spPr>
        <a:xfrm>
          <a:off x="1320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3" name="楕円 202"/>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4" name="テキスト ボックス 203"/>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6" name="テキスト ボックス 20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7" name="楕円 20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8" name="テキスト ボックス 207"/>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09" name="楕円 20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0" name="テキスト ボックス 20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その他に係る経常収支比率が類似団体平均を上回っているのは、繰出金が多額であることが主な要因である。</a:t>
          </a:r>
        </a:p>
        <a:p>
          <a:pPr algn="just">
            <a:lnSpc>
              <a:spcPts val="2000"/>
            </a:lnSpc>
          </a:pPr>
          <a:r>
            <a:rPr kumimoji="1" lang="ja-JP" altLang="en-US" sz="1300">
              <a:latin typeface="ＭＳ Ｐゴシック" panose="020B0600070205080204" pitchFamily="50" charset="-128"/>
              <a:ea typeface="ＭＳ Ｐゴシック" panose="020B0600070205080204" pitchFamily="50" charset="-128"/>
            </a:rPr>
            <a:t>   各特別会計の経費節減や医療給付費縮小対策、介護給付費縮小対策実施等による繰出金縮小に努める。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92710</xdr:rowOff>
    </xdr:to>
    <xdr:cxnSp macro="">
      <xdr:nvCxnSpPr>
        <xdr:cNvPr id="242" name="直線コネクタ 241"/>
        <xdr:cNvCxnSpPr/>
      </xdr:nvCxnSpPr>
      <xdr:spPr>
        <a:xfrm flipV="1">
          <a:off x="15671800" y="9857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27940</xdr:rowOff>
    </xdr:from>
    <xdr:to>
      <xdr:col>78</xdr:col>
      <xdr:colOff>69850</xdr:colOff>
      <xdr:row>57</xdr:row>
      <xdr:rowOff>92710</xdr:rowOff>
    </xdr:to>
    <xdr:cxnSp macro="">
      <xdr:nvCxnSpPr>
        <xdr:cNvPr id="245" name="直線コネクタ 244"/>
        <xdr:cNvCxnSpPr/>
      </xdr:nvCxnSpPr>
      <xdr:spPr>
        <a:xfrm>
          <a:off x="14782800" y="9800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27940</xdr:rowOff>
    </xdr:to>
    <xdr:cxnSp macro="">
      <xdr:nvCxnSpPr>
        <xdr:cNvPr id="248" name="直線コネクタ 247"/>
        <xdr:cNvCxnSpPr/>
      </xdr:nvCxnSpPr>
      <xdr:spPr>
        <a:xfrm>
          <a:off x="13893800" y="97358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56</xdr:row>
      <xdr:rowOff>134620</xdr:rowOff>
    </xdr:to>
    <xdr:cxnSp macro="">
      <xdr:nvCxnSpPr>
        <xdr:cNvPr id="251" name="直線コネクタ 250"/>
        <xdr:cNvCxnSpPr/>
      </xdr:nvCxnSpPr>
      <xdr:spPr>
        <a:xfrm>
          <a:off x="13004800" y="970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1" name="楕円 260"/>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2"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3" name="楕円 262"/>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4" name="テキスト ボックス 263"/>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148590</xdr:rowOff>
    </xdr:from>
    <xdr:to>
      <xdr:col>74</xdr:col>
      <xdr:colOff>31750</xdr:colOff>
      <xdr:row>57</xdr:row>
      <xdr:rowOff>78740</xdr:rowOff>
    </xdr:to>
    <xdr:sp macro="" textlink="">
      <xdr:nvSpPr>
        <xdr:cNvPr id="265" name="楕円 264"/>
        <xdr:cNvSpPr/>
      </xdr:nvSpPr>
      <xdr:spPr>
        <a:xfrm>
          <a:off x="147320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63517</xdr:rowOff>
    </xdr:from>
    <xdr:ext cx="762000" cy="259045"/>
    <xdr:sp macro="" textlink="">
      <xdr:nvSpPr>
        <xdr:cNvPr id="266" name="テキスト ボックス 265"/>
        <xdr:cNvSpPr txBox="1"/>
      </xdr:nvSpPr>
      <xdr:spPr>
        <a:xfrm>
          <a:off x="14401800" y="983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67" name="楕円 266"/>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8" name="テキスト ボックス 26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69" name="楕円 268"/>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143527</xdr:rowOff>
    </xdr:from>
    <xdr:ext cx="762000" cy="259045"/>
    <xdr:sp macro="" textlink="">
      <xdr:nvSpPr>
        <xdr:cNvPr id="270" name="テキスト ボックス 269"/>
        <xdr:cNvSpPr txBox="1"/>
      </xdr:nvSpPr>
      <xdr:spPr>
        <a:xfrm>
          <a:off x="12623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補助費等については類似団体平均を大きく上回っている。補助金交付事業の妥当性を再度検証するとともに明確な基準を設け、廃止や見直しを行う方針である。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42418</xdr:rowOff>
    </xdr:to>
    <xdr:cxnSp macro="">
      <xdr:nvCxnSpPr>
        <xdr:cNvPr id="300" name="直線コネクタ 299"/>
        <xdr:cNvCxnSpPr/>
      </xdr:nvCxnSpPr>
      <xdr:spPr>
        <a:xfrm flipV="1">
          <a:off x="15671800" y="6363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147574</xdr:rowOff>
    </xdr:to>
    <xdr:cxnSp macro="">
      <xdr:nvCxnSpPr>
        <xdr:cNvPr id="303" name="直線コネクタ 302"/>
        <xdr:cNvCxnSpPr/>
      </xdr:nvCxnSpPr>
      <xdr:spPr>
        <a:xfrm flipV="1">
          <a:off x="14782800" y="6386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147574</xdr:rowOff>
    </xdr:to>
    <xdr:cxnSp macro="">
      <xdr:nvCxnSpPr>
        <xdr:cNvPr id="306" name="直線コネクタ 305"/>
        <xdr:cNvCxnSpPr/>
      </xdr:nvCxnSpPr>
      <xdr:spPr>
        <a:xfrm>
          <a:off x="13893800" y="64135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69850</xdr:rowOff>
    </xdr:to>
    <xdr:cxnSp macro="">
      <xdr:nvCxnSpPr>
        <xdr:cNvPr id="309" name="直線コネクタ 308"/>
        <xdr:cNvCxnSpPr/>
      </xdr:nvCxnSpPr>
      <xdr:spPr>
        <a:xfrm>
          <a:off x="13004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9" name="楕円 318"/>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0"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1" name="楕円 320"/>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2" name="テキスト ボックス 32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3" name="楕円 322"/>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4" name="テキスト ボックス 323"/>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5" name="楕円 324"/>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6" name="テキスト ボックス 325"/>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7" name="楕円 32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8" name="テキスト ボックス 32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en-US" sz="1300">
              <a:latin typeface="ＭＳ Ｐゴシック" panose="020B0600070205080204" pitchFamily="50" charset="-128"/>
              <a:ea typeface="ＭＳ Ｐゴシック" panose="020B0600070205080204" pitchFamily="50" charset="-128"/>
            </a:rPr>
            <a:t>   普通建設事業に係る起債償還等の完了に伴い、類似団体をやや下回っているが、平成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年度から国営土地改良事業の元利償還が始まって公債費が増加していることから、今後の事業計画については整理・縮小を図り、起債依存型事業実施の見直しを行う。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54611</xdr:rowOff>
    </xdr:to>
    <xdr:cxnSp macro="">
      <xdr:nvCxnSpPr>
        <xdr:cNvPr id="360" name="直線コネクタ 359"/>
        <xdr:cNvCxnSpPr/>
      </xdr:nvCxnSpPr>
      <xdr:spPr>
        <a:xfrm flipV="1">
          <a:off x="3987800" y="130810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115570</xdr:rowOff>
    </xdr:to>
    <xdr:cxnSp macro="">
      <xdr:nvCxnSpPr>
        <xdr:cNvPr id="363" name="直線コネクタ 362"/>
        <xdr:cNvCxnSpPr/>
      </xdr:nvCxnSpPr>
      <xdr:spPr>
        <a:xfrm flipV="1">
          <a:off x="3098800" y="130848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115570</xdr:rowOff>
    </xdr:to>
    <xdr:cxnSp macro="">
      <xdr:nvCxnSpPr>
        <xdr:cNvPr id="366" name="直線コネクタ 365"/>
        <xdr:cNvCxnSpPr/>
      </xdr:nvCxnSpPr>
      <xdr:spPr>
        <a:xfrm>
          <a:off x="2209800" y="13138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107950</xdr:rowOff>
    </xdr:to>
    <xdr:cxnSp macro="">
      <xdr:nvCxnSpPr>
        <xdr:cNvPr id="369" name="直線コネクタ 368"/>
        <xdr:cNvCxnSpPr/>
      </xdr:nvCxnSpPr>
      <xdr:spPr>
        <a:xfrm>
          <a:off x="1320800" y="13115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楕円 378"/>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0"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1" name="楕円 380"/>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2" name="テキスト ボックス 381"/>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3" name="楕円 382"/>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84" name="テキスト ボックス 383"/>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5" name="楕円 384"/>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6" name="テキスト ボックス 385"/>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7" name="楕円 386"/>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88" name="テキスト ボックス 387"/>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1400"/>
            </a:lnSpc>
          </a:pPr>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平均を上回っているのは、人件費及び繰出金の増加が主な要因である。職員構成が高年齢層に集中しており、類似団体平均と比較して多く人件費が多額になっていることや、簡易水道事業特別会計への繰出金、公共下水道事業特別会計への繰出金など、公営企業会計への繰出金が必要となっているためである。今後、民間委託推進による人件費の節減、公営企業については財政健全化を図ることにより、税収を主な財源とする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164556</xdr:rowOff>
    </xdr:from>
    <xdr:to>
      <xdr:col>82</xdr:col>
      <xdr:colOff>107950</xdr:colOff>
      <xdr:row>78</xdr:row>
      <xdr:rowOff>71482</xdr:rowOff>
    </xdr:to>
    <xdr:cxnSp macro="">
      <xdr:nvCxnSpPr>
        <xdr:cNvPr id="423" name="直線コネクタ 422"/>
        <xdr:cNvCxnSpPr/>
      </xdr:nvCxnSpPr>
      <xdr:spPr>
        <a:xfrm flipV="1">
          <a:off x="15671800" y="13366206"/>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78</xdr:row>
      <xdr:rowOff>113937</xdr:rowOff>
    </xdr:to>
    <xdr:cxnSp macro="">
      <xdr:nvCxnSpPr>
        <xdr:cNvPr id="426" name="直線コネクタ 425"/>
        <xdr:cNvCxnSpPr/>
      </xdr:nvCxnSpPr>
      <xdr:spPr>
        <a:xfrm flipV="1">
          <a:off x="14782800" y="1344458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99242</xdr:rowOff>
    </xdr:from>
    <xdr:to>
      <xdr:col>73</xdr:col>
      <xdr:colOff>180975</xdr:colOff>
      <xdr:row>78</xdr:row>
      <xdr:rowOff>113937</xdr:rowOff>
    </xdr:to>
    <xdr:cxnSp macro="">
      <xdr:nvCxnSpPr>
        <xdr:cNvPr id="429" name="直線コネクタ 428"/>
        <xdr:cNvCxnSpPr/>
      </xdr:nvCxnSpPr>
      <xdr:spPr>
        <a:xfrm>
          <a:off x="13893800" y="13300892"/>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77</xdr:row>
      <xdr:rowOff>99242</xdr:rowOff>
    </xdr:to>
    <xdr:cxnSp macro="">
      <xdr:nvCxnSpPr>
        <xdr:cNvPr id="432" name="直線コネクタ 431"/>
        <xdr:cNvCxnSpPr/>
      </xdr:nvCxnSpPr>
      <xdr:spPr>
        <a:xfrm>
          <a:off x="13004800" y="13140871"/>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113756</xdr:rowOff>
    </xdr:from>
    <xdr:to>
      <xdr:col>82</xdr:col>
      <xdr:colOff>158750</xdr:colOff>
      <xdr:row>78</xdr:row>
      <xdr:rowOff>43906</xdr:rowOff>
    </xdr:to>
    <xdr:sp macro="" textlink="">
      <xdr:nvSpPr>
        <xdr:cNvPr id="442" name="楕円 441"/>
        <xdr:cNvSpPr/>
      </xdr:nvSpPr>
      <xdr:spPr>
        <a:xfrm>
          <a:off x="164592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85833</xdr:rowOff>
    </xdr:from>
    <xdr:ext cx="762000" cy="259045"/>
    <xdr:sp macro="" textlink="">
      <xdr:nvSpPr>
        <xdr:cNvPr id="443" name="公債費以外該当値テキスト"/>
        <xdr:cNvSpPr txBox="1"/>
      </xdr:nvSpPr>
      <xdr:spPr>
        <a:xfrm>
          <a:off x="165989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20682</xdr:rowOff>
    </xdr:from>
    <xdr:to>
      <xdr:col>78</xdr:col>
      <xdr:colOff>120650</xdr:colOff>
      <xdr:row>78</xdr:row>
      <xdr:rowOff>122282</xdr:rowOff>
    </xdr:to>
    <xdr:sp macro="" textlink="">
      <xdr:nvSpPr>
        <xdr:cNvPr id="444" name="楕円 443"/>
        <xdr:cNvSpPr/>
      </xdr:nvSpPr>
      <xdr:spPr>
        <a:xfrm>
          <a:off x="15621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107059</xdr:rowOff>
    </xdr:from>
    <xdr:ext cx="736600" cy="259045"/>
    <xdr:sp macro="" textlink="">
      <xdr:nvSpPr>
        <xdr:cNvPr id="445" name="テキスト ボックス 444"/>
        <xdr:cNvSpPr txBox="1"/>
      </xdr:nvSpPr>
      <xdr:spPr>
        <a:xfrm>
          <a:off x="15290800" y="1348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63137</xdr:rowOff>
    </xdr:from>
    <xdr:to>
      <xdr:col>74</xdr:col>
      <xdr:colOff>31750</xdr:colOff>
      <xdr:row>78</xdr:row>
      <xdr:rowOff>164737</xdr:rowOff>
    </xdr:to>
    <xdr:sp macro="" textlink="">
      <xdr:nvSpPr>
        <xdr:cNvPr id="446" name="楕円 445"/>
        <xdr:cNvSpPr/>
      </xdr:nvSpPr>
      <xdr:spPr>
        <a:xfrm>
          <a:off x="14732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149514</xdr:rowOff>
    </xdr:from>
    <xdr:ext cx="762000" cy="259045"/>
    <xdr:sp macro="" textlink="">
      <xdr:nvSpPr>
        <xdr:cNvPr id="447" name="テキスト ボックス 446"/>
        <xdr:cNvSpPr txBox="1"/>
      </xdr:nvSpPr>
      <xdr:spPr>
        <a:xfrm>
          <a:off x="14401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48442</xdr:rowOff>
    </xdr:from>
    <xdr:to>
      <xdr:col>69</xdr:col>
      <xdr:colOff>142875</xdr:colOff>
      <xdr:row>77</xdr:row>
      <xdr:rowOff>150042</xdr:rowOff>
    </xdr:to>
    <xdr:sp macro="" textlink="">
      <xdr:nvSpPr>
        <xdr:cNvPr id="448" name="楕円 447"/>
        <xdr:cNvSpPr/>
      </xdr:nvSpPr>
      <xdr:spPr>
        <a:xfrm>
          <a:off x="13843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134819</xdr:rowOff>
    </xdr:from>
    <xdr:ext cx="762000" cy="259045"/>
    <xdr:sp macro="" textlink="">
      <xdr:nvSpPr>
        <xdr:cNvPr id="449" name="テキスト ボックス 448"/>
        <xdr:cNvSpPr txBox="1"/>
      </xdr:nvSpPr>
      <xdr:spPr>
        <a:xfrm>
          <a:off x="135128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59871</xdr:rowOff>
    </xdr:from>
    <xdr:to>
      <xdr:col>65</xdr:col>
      <xdr:colOff>53975</xdr:colOff>
      <xdr:row>76</xdr:row>
      <xdr:rowOff>161471</xdr:rowOff>
    </xdr:to>
    <xdr:sp macro="" textlink="">
      <xdr:nvSpPr>
        <xdr:cNvPr id="450" name="楕円 449"/>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146248</xdr:rowOff>
    </xdr:from>
    <xdr:ext cx="762000" cy="259045"/>
    <xdr:sp macro="" textlink="">
      <xdr:nvSpPr>
        <xdr:cNvPr id="451" name="テキスト ボックス 450"/>
        <xdr:cNvSpPr txBox="1"/>
      </xdr:nvSpPr>
      <xdr:spPr>
        <a:xfrm>
          <a:off x="12623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99564</xdr:rowOff>
    </xdr:from>
    <xdr:to>
      <xdr:col>29</xdr:col>
      <xdr:colOff>127000</xdr:colOff>
      <xdr:row>16</xdr:row>
      <xdr:rowOff>150508</xdr:rowOff>
    </xdr:to>
    <xdr:cxnSp macro="">
      <xdr:nvCxnSpPr>
        <xdr:cNvPr id="49" name="直線コネクタ 48"/>
        <xdr:cNvCxnSpPr/>
      </xdr:nvCxnSpPr>
      <xdr:spPr bwMode="auto">
        <a:xfrm flipV="1">
          <a:off x="5003800" y="2890389"/>
          <a:ext cx="647700" cy="5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150508</xdr:rowOff>
    </xdr:from>
    <xdr:to>
      <xdr:col>26</xdr:col>
      <xdr:colOff>50800</xdr:colOff>
      <xdr:row>16</xdr:row>
      <xdr:rowOff>157175</xdr:rowOff>
    </xdr:to>
    <xdr:cxnSp macro="">
      <xdr:nvCxnSpPr>
        <xdr:cNvPr id="52" name="直線コネクタ 51"/>
        <xdr:cNvCxnSpPr/>
      </xdr:nvCxnSpPr>
      <xdr:spPr bwMode="auto">
        <a:xfrm flipV="1">
          <a:off x="4305300" y="2941333"/>
          <a:ext cx="698500" cy="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154095</xdr:rowOff>
    </xdr:from>
    <xdr:to>
      <xdr:col>22</xdr:col>
      <xdr:colOff>114300</xdr:colOff>
      <xdr:row>16</xdr:row>
      <xdr:rowOff>157175</xdr:rowOff>
    </xdr:to>
    <xdr:cxnSp macro="">
      <xdr:nvCxnSpPr>
        <xdr:cNvPr id="55" name="直線コネクタ 54"/>
        <xdr:cNvCxnSpPr/>
      </xdr:nvCxnSpPr>
      <xdr:spPr bwMode="auto">
        <a:xfrm>
          <a:off x="3606800" y="2944920"/>
          <a:ext cx="698500" cy="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154095</xdr:rowOff>
    </xdr:from>
    <xdr:to>
      <xdr:col>18</xdr:col>
      <xdr:colOff>177800</xdr:colOff>
      <xdr:row>16</xdr:row>
      <xdr:rowOff>164525</xdr:rowOff>
    </xdr:to>
    <xdr:cxnSp macro="">
      <xdr:nvCxnSpPr>
        <xdr:cNvPr id="58" name="直線コネクタ 57"/>
        <xdr:cNvCxnSpPr/>
      </xdr:nvCxnSpPr>
      <xdr:spPr bwMode="auto">
        <a:xfrm flipV="1">
          <a:off x="2908300" y="2944920"/>
          <a:ext cx="698500" cy="10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48764</xdr:rowOff>
    </xdr:from>
    <xdr:to>
      <xdr:col>29</xdr:col>
      <xdr:colOff>177800</xdr:colOff>
      <xdr:row>16</xdr:row>
      <xdr:rowOff>150364</xdr:rowOff>
    </xdr:to>
    <xdr:sp macro="" textlink="">
      <xdr:nvSpPr>
        <xdr:cNvPr id="68" name="楕円 67"/>
        <xdr:cNvSpPr/>
      </xdr:nvSpPr>
      <xdr:spPr bwMode="auto">
        <a:xfrm>
          <a:off x="5600700" y="283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65291</xdr:rowOff>
    </xdr:from>
    <xdr:ext cx="762000" cy="259045"/>
    <xdr:sp macro="" textlink="">
      <xdr:nvSpPr>
        <xdr:cNvPr id="69" name="人口1人当たり決算額の推移該当値テキスト130"/>
        <xdr:cNvSpPr txBox="1"/>
      </xdr:nvSpPr>
      <xdr:spPr>
        <a:xfrm>
          <a:off x="5740400" y="268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99708</xdr:rowOff>
    </xdr:from>
    <xdr:to>
      <xdr:col>26</xdr:col>
      <xdr:colOff>101600</xdr:colOff>
      <xdr:row>17</xdr:row>
      <xdr:rowOff>29858</xdr:rowOff>
    </xdr:to>
    <xdr:sp macro="" textlink="">
      <xdr:nvSpPr>
        <xdr:cNvPr id="70" name="楕円 69"/>
        <xdr:cNvSpPr/>
      </xdr:nvSpPr>
      <xdr:spPr bwMode="auto">
        <a:xfrm>
          <a:off x="4953000" y="289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40035</xdr:rowOff>
    </xdr:from>
    <xdr:ext cx="736600" cy="259045"/>
    <xdr:sp macro="" textlink="">
      <xdr:nvSpPr>
        <xdr:cNvPr id="71" name="テキスト ボックス 70"/>
        <xdr:cNvSpPr txBox="1"/>
      </xdr:nvSpPr>
      <xdr:spPr>
        <a:xfrm>
          <a:off x="4622800" y="265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106375</xdr:rowOff>
    </xdr:from>
    <xdr:to>
      <xdr:col>22</xdr:col>
      <xdr:colOff>165100</xdr:colOff>
      <xdr:row>17</xdr:row>
      <xdr:rowOff>36525</xdr:rowOff>
    </xdr:to>
    <xdr:sp macro="" textlink="">
      <xdr:nvSpPr>
        <xdr:cNvPr id="72" name="楕円 71"/>
        <xdr:cNvSpPr/>
      </xdr:nvSpPr>
      <xdr:spPr bwMode="auto">
        <a:xfrm>
          <a:off x="4254500" y="289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46702</xdr:rowOff>
    </xdr:from>
    <xdr:ext cx="762000" cy="259045"/>
    <xdr:sp macro="" textlink="">
      <xdr:nvSpPr>
        <xdr:cNvPr id="73" name="テキスト ボックス 72"/>
        <xdr:cNvSpPr txBox="1"/>
      </xdr:nvSpPr>
      <xdr:spPr>
        <a:xfrm>
          <a:off x="3924300" y="26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103295</xdr:rowOff>
    </xdr:from>
    <xdr:to>
      <xdr:col>19</xdr:col>
      <xdr:colOff>38100</xdr:colOff>
      <xdr:row>17</xdr:row>
      <xdr:rowOff>33445</xdr:rowOff>
    </xdr:to>
    <xdr:sp macro="" textlink="">
      <xdr:nvSpPr>
        <xdr:cNvPr id="74" name="楕円 73"/>
        <xdr:cNvSpPr/>
      </xdr:nvSpPr>
      <xdr:spPr bwMode="auto">
        <a:xfrm>
          <a:off x="3556000" y="2894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43622</xdr:rowOff>
    </xdr:from>
    <xdr:ext cx="762000" cy="259045"/>
    <xdr:sp macro="" textlink="">
      <xdr:nvSpPr>
        <xdr:cNvPr id="75" name="テキスト ボックス 74"/>
        <xdr:cNvSpPr txBox="1"/>
      </xdr:nvSpPr>
      <xdr:spPr>
        <a:xfrm>
          <a:off x="3225800" y="26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113725</xdr:rowOff>
    </xdr:from>
    <xdr:to>
      <xdr:col>15</xdr:col>
      <xdr:colOff>101600</xdr:colOff>
      <xdr:row>17</xdr:row>
      <xdr:rowOff>43875</xdr:rowOff>
    </xdr:to>
    <xdr:sp macro="" textlink="">
      <xdr:nvSpPr>
        <xdr:cNvPr id="76" name="楕円 75"/>
        <xdr:cNvSpPr/>
      </xdr:nvSpPr>
      <xdr:spPr bwMode="auto">
        <a:xfrm>
          <a:off x="2857500" y="290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54052</xdr:rowOff>
    </xdr:from>
    <xdr:ext cx="762000" cy="259045"/>
    <xdr:sp macro="" textlink="">
      <xdr:nvSpPr>
        <xdr:cNvPr id="77" name="テキスト ボックス 76"/>
        <xdr:cNvSpPr txBox="1"/>
      </xdr:nvSpPr>
      <xdr:spPr>
        <a:xfrm>
          <a:off x="2527300" y="267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250779</xdr:rowOff>
    </xdr:from>
    <xdr:to>
      <xdr:col>29</xdr:col>
      <xdr:colOff>127000</xdr:colOff>
      <xdr:row>35</xdr:row>
      <xdr:rowOff>6962</xdr:rowOff>
    </xdr:to>
    <xdr:cxnSp macro="">
      <xdr:nvCxnSpPr>
        <xdr:cNvPr id="110" name="直線コネクタ 109"/>
        <xdr:cNvCxnSpPr/>
      </xdr:nvCxnSpPr>
      <xdr:spPr bwMode="auto">
        <a:xfrm flipV="1">
          <a:off x="5003800" y="6518229"/>
          <a:ext cx="647700" cy="9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308813</xdr:rowOff>
    </xdr:from>
    <xdr:to>
      <xdr:col>26</xdr:col>
      <xdr:colOff>50800</xdr:colOff>
      <xdr:row>35</xdr:row>
      <xdr:rowOff>6962</xdr:rowOff>
    </xdr:to>
    <xdr:cxnSp macro="">
      <xdr:nvCxnSpPr>
        <xdr:cNvPr id="113" name="直線コネクタ 112"/>
        <xdr:cNvCxnSpPr/>
      </xdr:nvCxnSpPr>
      <xdr:spPr bwMode="auto">
        <a:xfrm>
          <a:off x="4305300" y="6576263"/>
          <a:ext cx="698500" cy="4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308813</xdr:rowOff>
    </xdr:from>
    <xdr:to>
      <xdr:col>22</xdr:col>
      <xdr:colOff>114300</xdr:colOff>
      <xdr:row>34</xdr:row>
      <xdr:rowOff>320853</xdr:rowOff>
    </xdr:to>
    <xdr:cxnSp macro="">
      <xdr:nvCxnSpPr>
        <xdr:cNvPr id="116" name="直線コネクタ 115"/>
        <xdr:cNvCxnSpPr/>
      </xdr:nvCxnSpPr>
      <xdr:spPr bwMode="auto">
        <a:xfrm flipV="1">
          <a:off x="3606800" y="6576263"/>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320853</xdr:rowOff>
    </xdr:from>
    <xdr:to>
      <xdr:col>18</xdr:col>
      <xdr:colOff>177800</xdr:colOff>
      <xdr:row>35</xdr:row>
      <xdr:rowOff>14216</xdr:rowOff>
    </xdr:to>
    <xdr:cxnSp macro="">
      <xdr:nvCxnSpPr>
        <xdr:cNvPr id="119" name="直線コネクタ 118"/>
        <xdr:cNvCxnSpPr/>
      </xdr:nvCxnSpPr>
      <xdr:spPr bwMode="auto">
        <a:xfrm flipV="1">
          <a:off x="2908300" y="6588303"/>
          <a:ext cx="698500" cy="3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199979</xdr:rowOff>
    </xdr:from>
    <xdr:to>
      <xdr:col>29</xdr:col>
      <xdr:colOff>177800</xdr:colOff>
      <xdr:row>34</xdr:row>
      <xdr:rowOff>301579</xdr:rowOff>
    </xdr:to>
    <xdr:sp macro="" textlink="">
      <xdr:nvSpPr>
        <xdr:cNvPr id="129" name="楕円 128"/>
        <xdr:cNvSpPr/>
      </xdr:nvSpPr>
      <xdr:spPr bwMode="auto">
        <a:xfrm>
          <a:off x="5600700" y="646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45056</xdr:rowOff>
    </xdr:from>
    <xdr:ext cx="762000" cy="259045"/>
    <xdr:sp macro="" textlink="">
      <xdr:nvSpPr>
        <xdr:cNvPr id="130" name="人口1人当たり決算額の推移該当値テキスト445"/>
        <xdr:cNvSpPr txBox="1"/>
      </xdr:nvSpPr>
      <xdr:spPr>
        <a:xfrm>
          <a:off x="5740400" y="63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299062</xdr:rowOff>
    </xdr:from>
    <xdr:to>
      <xdr:col>26</xdr:col>
      <xdr:colOff>101600</xdr:colOff>
      <xdr:row>35</xdr:row>
      <xdr:rowOff>57762</xdr:rowOff>
    </xdr:to>
    <xdr:sp macro="" textlink="">
      <xdr:nvSpPr>
        <xdr:cNvPr id="131" name="楕円 130"/>
        <xdr:cNvSpPr/>
      </xdr:nvSpPr>
      <xdr:spPr bwMode="auto">
        <a:xfrm>
          <a:off x="4953000" y="656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67939</xdr:rowOff>
    </xdr:from>
    <xdr:ext cx="736600" cy="259045"/>
    <xdr:sp macro="" textlink="">
      <xdr:nvSpPr>
        <xdr:cNvPr id="132" name="テキスト ボックス 131"/>
        <xdr:cNvSpPr txBox="1"/>
      </xdr:nvSpPr>
      <xdr:spPr>
        <a:xfrm>
          <a:off x="4622800" y="633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258013</xdr:rowOff>
    </xdr:from>
    <xdr:to>
      <xdr:col>22</xdr:col>
      <xdr:colOff>165100</xdr:colOff>
      <xdr:row>35</xdr:row>
      <xdr:rowOff>16713</xdr:rowOff>
    </xdr:to>
    <xdr:sp macro="" textlink="">
      <xdr:nvSpPr>
        <xdr:cNvPr id="133" name="楕円 132"/>
        <xdr:cNvSpPr/>
      </xdr:nvSpPr>
      <xdr:spPr bwMode="auto">
        <a:xfrm>
          <a:off x="4254500" y="652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26890</xdr:rowOff>
    </xdr:from>
    <xdr:ext cx="762000" cy="259045"/>
    <xdr:sp macro="" textlink="">
      <xdr:nvSpPr>
        <xdr:cNvPr id="134" name="テキスト ボックス 133"/>
        <xdr:cNvSpPr txBox="1"/>
      </xdr:nvSpPr>
      <xdr:spPr>
        <a:xfrm>
          <a:off x="3924300" y="629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270053</xdr:rowOff>
    </xdr:from>
    <xdr:to>
      <xdr:col>19</xdr:col>
      <xdr:colOff>38100</xdr:colOff>
      <xdr:row>35</xdr:row>
      <xdr:rowOff>28753</xdr:rowOff>
    </xdr:to>
    <xdr:sp macro="" textlink="">
      <xdr:nvSpPr>
        <xdr:cNvPr id="135" name="楕円 134"/>
        <xdr:cNvSpPr/>
      </xdr:nvSpPr>
      <xdr:spPr bwMode="auto">
        <a:xfrm>
          <a:off x="3556000" y="653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38930</xdr:rowOff>
    </xdr:from>
    <xdr:ext cx="762000" cy="259045"/>
    <xdr:sp macro="" textlink="">
      <xdr:nvSpPr>
        <xdr:cNvPr id="136" name="テキスト ボックス 135"/>
        <xdr:cNvSpPr txBox="1"/>
      </xdr:nvSpPr>
      <xdr:spPr>
        <a:xfrm>
          <a:off x="3225800" y="63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306316</xdr:rowOff>
    </xdr:from>
    <xdr:to>
      <xdr:col>15</xdr:col>
      <xdr:colOff>101600</xdr:colOff>
      <xdr:row>35</xdr:row>
      <xdr:rowOff>65016</xdr:rowOff>
    </xdr:to>
    <xdr:sp macro="" textlink="">
      <xdr:nvSpPr>
        <xdr:cNvPr id="137" name="楕円 136"/>
        <xdr:cNvSpPr/>
      </xdr:nvSpPr>
      <xdr:spPr bwMode="auto">
        <a:xfrm>
          <a:off x="2857500" y="6573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75193</xdr:rowOff>
    </xdr:from>
    <xdr:ext cx="762000" cy="259045"/>
    <xdr:sp macro="" textlink="">
      <xdr:nvSpPr>
        <xdr:cNvPr id="138" name="テキスト ボックス 137"/>
        <xdr:cNvSpPr txBox="1"/>
      </xdr:nvSpPr>
      <xdr:spPr>
        <a:xfrm>
          <a:off x="2527300" y="63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
1,976
114.25
2,988,274
2,871,132
111,369
1,717,933
2,636,669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122553</xdr:rowOff>
    </xdr:from>
    <xdr:to>
      <xdr:col>24</xdr:col>
      <xdr:colOff>63500</xdr:colOff>
      <xdr:row>36</xdr:row>
      <xdr:rowOff>34777</xdr:rowOff>
    </xdr:to>
    <xdr:cxnSp macro="">
      <xdr:nvCxnSpPr>
        <xdr:cNvPr id="60" name="直線コネクタ 59"/>
        <xdr:cNvCxnSpPr/>
      </xdr:nvCxnSpPr>
      <xdr:spPr>
        <a:xfrm flipV="1">
          <a:off x="3797300" y="6123303"/>
          <a:ext cx="838200" cy="8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34777</xdr:rowOff>
    </xdr:from>
    <xdr:to>
      <xdr:col>19</xdr:col>
      <xdr:colOff>177800</xdr:colOff>
      <xdr:row>36</xdr:row>
      <xdr:rowOff>48509</xdr:rowOff>
    </xdr:to>
    <xdr:cxnSp macro="">
      <xdr:nvCxnSpPr>
        <xdr:cNvPr id="63" name="直線コネクタ 62"/>
        <xdr:cNvCxnSpPr/>
      </xdr:nvCxnSpPr>
      <xdr:spPr>
        <a:xfrm flipV="1">
          <a:off x="2908300" y="6206977"/>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48509</xdr:rowOff>
    </xdr:from>
    <xdr:to>
      <xdr:col>15</xdr:col>
      <xdr:colOff>50800</xdr:colOff>
      <xdr:row>36</xdr:row>
      <xdr:rowOff>55520</xdr:rowOff>
    </xdr:to>
    <xdr:cxnSp macro="">
      <xdr:nvCxnSpPr>
        <xdr:cNvPr id="66" name="直線コネクタ 65"/>
        <xdr:cNvCxnSpPr/>
      </xdr:nvCxnSpPr>
      <xdr:spPr>
        <a:xfrm flipV="1">
          <a:off x="2019300" y="6220709"/>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55520</xdr:rowOff>
    </xdr:from>
    <xdr:to>
      <xdr:col>10</xdr:col>
      <xdr:colOff>114300</xdr:colOff>
      <xdr:row>36</xdr:row>
      <xdr:rowOff>59922</xdr:rowOff>
    </xdr:to>
    <xdr:cxnSp macro="">
      <xdr:nvCxnSpPr>
        <xdr:cNvPr id="69" name="直線コネクタ 68"/>
        <xdr:cNvCxnSpPr/>
      </xdr:nvCxnSpPr>
      <xdr:spPr>
        <a:xfrm flipV="1">
          <a:off x="1130300" y="6227720"/>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71753</xdr:rowOff>
    </xdr:from>
    <xdr:to>
      <xdr:col>24</xdr:col>
      <xdr:colOff>114300</xdr:colOff>
      <xdr:row>36</xdr:row>
      <xdr:rowOff>1903</xdr:rowOff>
    </xdr:to>
    <xdr:sp macro="" textlink="">
      <xdr:nvSpPr>
        <xdr:cNvPr id="79" name="楕円 78"/>
        <xdr:cNvSpPr/>
      </xdr:nvSpPr>
      <xdr:spPr>
        <a:xfrm>
          <a:off x="4584700" y="60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94630</xdr:rowOff>
    </xdr:from>
    <xdr:ext cx="599010" cy="259045"/>
    <xdr:sp macro="" textlink="">
      <xdr:nvSpPr>
        <xdr:cNvPr id="80" name="人件費該当値テキスト"/>
        <xdr:cNvSpPr txBox="1"/>
      </xdr:nvSpPr>
      <xdr:spPr>
        <a:xfrm>
          <a:off x="4686300" y="592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155427</xdr:rowOff>
    </xdr:from>
    <xdr:to>
      <xdr:col>20</xdr:col>
      <xdr:colOff>38100</xdr:colOff>
      <xdr:row>36</xdr:row>
      <xdr:rowOff>85577</xdr:rowOff>
    </xdr:to>
    <xdr:sp macro="" textlink="">
      <xdr:nvSpPr>
        <xdr:cNvPr id="81" name="楕円 80"/>
        <xdr:cNvSpPr/>
      </xdr:nvSpPr>
      <xdr:spPr>
        <a:xfrm>
          <a:off x="3746500" y="61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102104</xdr:rowOff>
    </xdr:from>
    <xdr:ext cx="599010" cy="259045"/>
    <xdr:sp macro="" textlink="">
      <xdr:nvSpPr>
        <xdr:cNvPr id="82" name="テキスト ボックス 81"/>
        <xdr:cNvSpPr txBox="1"/>
      </xdr:nvSpPr>
      <xdr:spPr>
        <a:xfrm>
          <a:off x="3497795" y="593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169159</xdr:rowOff>
    </xdr:from>
    <xdr:to>
      <xdr:col>15</xdr:col>
      <xdr:colOff>101600</xdr:colOff>
      <xdr:row>36</xdr:row>
      <xdr:rowOff>99309</xdr:rowOff>
    </xdr:to>
    <xdr:sp macro="" textlink="">
      <xdr:nvSpPr>
        <xdr:cNvPr id="83" name="楕円 82"/>
        <xdr:cNvSpPr/>
      </xdr:nvSpPr>
      <xdr:spPr>
        <a:xfrm>
          <a:off x="2857500" y="61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115836</xdr:rowOff>
    </xdr:from>
    <xdr:ext cx="599010" cy="259045"/>
    <xdr:sp macro="" textlink="">
      <xdr:nvSpPr>
        <xdr:cNvPr id="84" name="テキスト ボックス 83"/>
        <xdr:cNvSpPr txBox="1"/>
      </xdr:nvSpPr>
      <xdr:spPr>
        <a:xfrm>
          <a:off x="2608795" y="594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4720</xdr:rowOff>
    </xdr:from>
    <xdr:to>
      <xdr:col>10</xdr:col>
      <xdr:colOff>165100</xdr:colOff>
      <xdr:row>36</xdr:row>
      <xdr:rowOff>106320</xdr:rowOff>
    </xdr:to>
    <xdr:sp macro="" textlink="">
      <xdr:nvSpPr>
        <xdr:cNvPr id="85" name="楕円 84"/>
        <xdr:cNvSpPr/>
      </xdr:nvSpPr>
      <xdr:spPr>
        <a:xfrm>
          <a:off x="1968500" y="61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122847</xdr:rowOff>
    </xdr:from>
    <xdr:ext cx="599010" cy="259045"/>
    <xdr:sp macro="" textlink="">
      <xdr:nvSpPr>
        <xdr:cNvPr id="86" name="テキスト ボックス 85"/>
        <xdr:cNvSpPr txBox="1"/>
      </xdr:nvSpPr>
      <xdr:spPr>
        <a:xfrm>
          <a:off x="1719795" y="59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9122</xdr:rowOff>
    </xdr:from>
    <xdr:to>
      <xdr:col>6</xdr:col>
      <xdr:colOff>38100</xdr:colOff>
      <xdr:row>36</xdr:row>
      <xdr:rowOff>110722</xdr:rowOff>
    </xdr:to>
    <xdr:sp macro="" textlink="">
      <xdr:nvSpPr>
        <xdr:cNvPr id="87" name="楕円 86"/>
        <xdr:cNvSpPr/>
      </xdr:nvSpPr>
      <xdr:spPr>
        <a:xfrm>
          <a:off x="1079500" y="61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127249</xdr:rowOff>
    </xdr:from>
    <xdr:ext cx="599010" cy="259045"/>
    <xdr:sp macro="" textlink="">
      <xdr:nvSpPr>
        <xdr:cNvPr id="88" name="テキスト ボックス 87"/>
        <xdr:cNvSpPr txBox="1"/>
      </xdr:nvSpPr>
      <xdr:spPr>
        <a:xfrm>
          <a:off x="830795" y="595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139342</xdr:rowOff>
    </xdr:from>
    <xdr:to>
      <xdr:col>24</xdr:col>
      <xdr:colOff>63500</xdr:colOff>
      <xdr:row>56</xdr:row>
      <xdr:rowOff>161906</xdr:rowOff>
    </xdr:to>
    <xdr:cxnSp macro="">
      <xdr:nvCxnSpPr>
        <xdr:cNvPr id="117" name="直線コネクタ 116"/>
        <xdr:cNvCxnSpPr/>
      </xdr:nvCxnSpPr>
      <xdr:spPr>
        <a:xfrm flipV="1">
          <a:off x="3797300" y="9740542"/>
          <a:ext cx="8382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158786</xdr:rowOff>
    </xdr:from>
    <xdr:to>
      <xdr:col>19</xdr:col>
      <xdr:colOff>177800</xdr:colOff>
      <xdr:row>56</xdr:row>
      <xdr:rowOff>161906</xdr:rowOff>
    </xdr:to>
    <xdr:cxnSp macro="">
      <xdr:nvCxnSpPr>
        <xdr:cNvPr id="120" name="直線コネクタ 119"/>
        <xdr:cNvCxnSpPr/>
      </xdr:nvCxnSpPr>
      <xdr:spPr>
        <a:xfrm>
          <a:off x="2908300" y="9759986"/>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158786</xdr:rowOff>
    </xdr:from>
    <xdr:to>
      <xdr:col>15</xdr:col>
      <xdr:colOff>50800</xdr:colOff>
      <xdr:row>56</xdr:row>
      <xdr:rowOff>170387</xdr:rowOff>
    </xdr:to>
    <xdr:cxnSp macro="">
      <xdr:nvCxnSpPr>
        <xdr:cNvPr id="123" name="直線コネクタ 122"/>
        <xdr:cNvCxnSpPr/>
      </xdr:nvCxnSpPr>
      <xdr:spPr>
        <a:xfrm flipV="1">
          <a:off x="2019300" y="9759986"/>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170387</xdr:rowOff>
    </xdr:from>
    <xdr:to>
      <xdr:col>10</xdr:col>
      <xdr:colOff>114300</xdr:colOff>
      <xdr:row>57</xdr:row>
      <xdr:rowOff>11429</xdr:rowOff>
    </xdr:to>
    <xdr:cxnSp macro="">
      <xdr:nvCxnSpPr>
        <xdr:cNvPr id="126" name="直線コネクタ 125"/>
        <xdr:cNvCxnSpPr/>
      </xdr:nvCxnSpPr>
      <xdr:spPr>
        <a:xfrm flipV="1">
          <a:off x="1130300" y="9771587"/>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88542</xdr:rowOff>
    </xdr:from>
    <xdr:to>
      <xdr:col>24</xdr:col>
      <xdr:colOff>114300</xdr:colOff>
      <xdr:row>57</xdr:row>
      <xdr:rowOff>18692</xdr:rowOff>
    </xdr:to>
    <xdr:sp macro="" textlink="">
      <xdr:nvSpPr>
        <xdr:cNvPr id="136" name="楕円 135"/>
        <xdr:cNvSpPr/>
      </xdr:nvSpPr>
      <xdr:spPr>
        <a:xfrm>
          <a:off x="4584700" y="96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66969</xdr:rowOff>
    </xdr:from>
    <xdr:ext cx="599010" cy="259045"/>
    <xdr:sp macro="" textlink="">
      <xdr:nvSpPr>
        <xdr:cNvPr id="137" name="物件費該当値テキスト"/>
        <xdr:cNvSpPr txBox="1"/>
      </xdr:nvSpPr>
      <xdr:spPr>
        <a:xfrm>
          <a:off x="4686300" y="966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111106</xdr:rowOff>
    </xdr:from>
    <xdr:to>
      <xdr:col>20</xdr:col>
      <xdr:colOff>38100</xdr:colOff>
      <xdr:row>57</xdr:row>
      <xdr:rowOff>41256</xdr:rowOff>
    </xdr:to>
    <xdr:sp macro="" textlink="">
      <xdr:nvSpPr>
        <xdr:cNvPr id="138" name="楕円 137"/>
        <xdr:cNvSpPr/>
      </xdr:nvSpPr>
      <xdr:spPr>
        <a:xfrm>
          <a:off x="3746500" y="97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32383</xdr:rowOff>
    </xdr:from>
    <xdr:ext cx="599010" cy="259045"/>
    <xdr:sp macro="" textlink="">
      <xdr:nvSpPr>
        <xdr:cNvPr id="139" name="テキスト ボックス 138"/>
        <xdr:cNvSpPr txBox="1"/>
      </xdr:nvSpPr>
      <xdr:spPr>
        <a:xfrm>
          <a:off x="3497795" y="980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107986</xdr:rowOff>
    </xdr:from>
    <xdr:to>
      <xdr:col>15</xdr:col>
      <xdr:colOff>101600</xdr:colOff>
      <xdr:row>57</xdr:row>
      <xdr:rowOff>38136</xdr:rowOff>
    </xdr:to>
    <xdr:sp macro="" textlink="">
      <xdr:nvSpPr>
        <xdr:cNvPr id="140" name="楕円 139"/>
        <xdr:cNvSpPr/>
      </xdr:nvSpPr>
      <xdr:spPr>
        <a:xfrm>
          <a:off x="2857500" y="97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29263</xdr:rowOff>
    </xdr:from>
    <xdr:ext cx="599010" cy="259045"/>
    <xdr:sp macro="" textlink="">
      <xdr:nvSpPr>
        <xdr:cNvPr id="141" name="テキスト ボックス 140"/>
        <xdr:cNvSpPr txBox="1"/>
      </xdr:nvSpPr>
      <xdr:spPr>
        <a:xfrm>
          <a:off x="2608795" y="980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119587</xdr:rowOff>
    </xdr:from>
    <xdr:to>
      <xdr:col>10</xdr:col>
      <xdr:colOff>165100</xdr:colOff>
      <xdr:row>57</xdr:row>
      <xdr:rowOff>49737</xdr:rowOff>
    </xdr:to>
    <xdr:sp macro="" textlink="">
      <xdr:nvSpPr>
        <xdr:cNvPr id="142" name="楕円 141"/>
        <xdr:cNvSpPr/>
      </xdr:nvSpPr>
      <xdr:spPr>
        <a:xfrm>
          <a:off x="1968500" y="97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40864</xdr:rowOff>
    </xdr:from>
    <xdr:ext cx="599010" cy="259045"/>
    <xdr:sp macro="" textlink="">
      <xdr:nvSpPr>
        <xdr:cNvPr id="143" name="テキスト ボックス 142"/>
        <xdr:cNvSpPr txBox="1"/>
      </xdr:nvSpPr>
      <xdr:spPr>
        <a:xfrm>
          <a:off x="1719795" y="981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132079</xdr:rowOff>
    </xdr:from>
    <xdr:to>
      <xdr:col>6</xdr:col>
      <xdr:colOff>38100</xdr:colOff>
      <xdr:row>57</xdr:row>
      <xdr:rowOff>62229</xdr:rowOff>
    </xdr:to>
    <xdr:sp macro="" textlink="">
      <xdr:nvSpPr>
        <xdr:cNvPr id="144" name="楕円 143"/>
        <xdr:cNvSpPr/>
      </xdr:nvSpPr>
      <xdr:spPr>
        <a:xfrm>
          <a:off x="1079500" y="97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53356</xdr:rowOff>
    </xdr:from>
    <xdr:ext cx="599010" cy="259045"/>
    <xdr:sp macro="" textlink="">
      <xdr:nvSpPr>
        <xdr:cNvPr id="145" name="テキスト ボックス 144"/>
        <xdr:cNvSpPr txBox="1"/>
      </xdr:nvSpPr>
      <xdr:spPr>
        <a:xfrm>
          <a:off x="830795" y="98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81338</xdr:rowOff>
    </xdr:from>
    <xdr:to>
      <xdr:col>24</xdr:col>
      <xdr:colOff>63500</xdr:colOff>
      <xdr:row>77</xdr:row>
      <xdr:rowOff>111982</xdr:rowOff>
    </xdr:to>
    <xdr:cxnSp macro="">
      <xdr:nvCxnSpPr>
        <xdr:cNvPr id="174" name="直線コネクタ 173"/>
        <xdr:cNvCxnSpPr/>
      </xdr:nvCxnSpPr>
      <xdr:spPr>
        <a:xfrm flipV="1">
          <a:off x="3797300" y="13282988"/>
          <a:ext cx="8382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59404</xdr:rowOff>
    </xdr:from>
    <xdr:to>
      <xdr:col>19</xdr:col>
      <xdr:colOff>177800</xdr:colOff>
      <xdr:row>77</xdr:row>
      <xdr:rowOff>111982</xdr:rowOff>
    </xdr:to>
    <xdr:cxnSp macro="">
      <xdr:nvCxnSpPr>
        <xdr:cNvPr id="177" name="直線コネクタ 176"/>
        <xdr:cNvCxnSpPr/>
      </xdr:nvCxnSpPr>
      <xdr:spPr>
        <a:xfrm>
          <a:off x="2908300" y="1326105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50569</xdr:rowOff>
    </xdr:from>
    <xdr:to>
      <xdr:col>15</xdr:col>
      <xdr:colOff>50800</xdr:colOff>
      <xdr:row>77</xdr:row>
      <xdr:rowOff>59404</xdr:rowOff>
    </xdr:to>
    <xdr:cxnSp macro="">
      <xdr:nvCxnSpPr>
        <xdr:cNvPr id="180" name="直線コネクタ 179"/>
        <xdr:cNvCxnSpPr/>
      </xdr:nvCxnSpPr>
      <xdr:spPr>
        <a:xfrm>
          <a:off x="2019300" y="13252219"/>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48854</xdr:rowOff>
    </xdr:from>
    <xdr:to>
      <xdr:col>10</xdr:col>
      <xdr:colOff>114300</xdr:colOff>
      <xdr:row>77</xdr:row>
      <xdr:rowOff>50569</xdr:rowOff>
    </xdr:to>
    <xdr:cxnSp macro="">
      <xdr:nvCxnSpPr>
        <xdr:cNvPr id="183" name="直線コネクタ 182"/>
        <xdr:cNvCxnSpPr/>
      </xdr:nvCxnSpPr>
      <xdr:spPr>
        <a:xfrm>
          <a:off x="1130300" y="1325050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30538</xdr:rowOff>
    </xdr:from>
    <xdr:to>
      <xdr:col>24</xdr:col>
      <xdr:colOff>114300</xdr:colOff>
      <xdr:row>77</xdr:row>
      <xdr:rowOff>132138</xdr:rowOff>
    </xdr:to>
    <xdr:sp macro="" textlink="">
      <xdr:nvSpPr>
        <xdr:cNvPr id="193" name="楕円 192"/>
        <xdr:cNvSpPr/>
      </xdr:nvSpPr>
      <xdr:spPr>
        <a:xfrm>
          <a:off x="4584700" y="132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53415</xdr:rowOff>
    </xdr:from>
    <xdr:ext cx="534377" cy="259045"/>
    <xdr:sp macro="" textlink="">
      <xdr:nvSpPr>
        <xdr:cNvPr id="194" name="維持補修費該当値テキスト"/>
        <xdr:cNvSpPr txBox="1"/>
      </xdr:nvSpPr>
      <xdr:spPr>
        <a:xfrm>
          <a:off x="4686300" y="130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61182</xdr:rowOff>
    </xdr:from>
    <xdr:to>
      <xdr:col>20</xdr:col>
      <xdr:colOff>38100</xdr:colOff>
      <xdr:row>77</xdr:row>
      <xdr:rowOff>162782</xdr:rowOff>
    </xdr:to>
    <xdr:sp macro="" textlink="">
      <xdr:nvSpPr>
        <xdr:cNvPr id="195" name="楕円 194"/>
        <xdr:cNvSpPr/>
      </xdr:nvSpPr>
      <xdr:spPr>
        <a:xfrm>
          <a:off x="3746500" y="13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7859</xdr:rowOff>
    </xdr:from>
    <xdr:ext cx="534377" cy="259045"/>
    <xdr:sp macro="" textlink="">
      <xdr:nvSpPr>
        <xdr:cNvPr id="196" name="テキスト ボックス 195"/>
        <xdr:cNvSpPr txBox="1"/>
      </xdr:nvSpPr>
      <xdr:spPr>
        <a:xfrm>
          <a:off x="3530111" y="130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8604</xdr:rowOff>
    </xdr:from>
    <xdr:to>
      <xdr:col>15</xdr:col>
      <xdr:colOff>101600</xdr:colOff>
      <xdr:row>77</xdr:row>
      <xdr:rowOff>110204</xdr:rowOff>
    </xdr:to>
    <xdr:sp macro="" textlink="">
      <xdr:nvSpPr>
        <xdr:cNvPr id="197" name="楕円 196"/>
        <xdr:cNvSpPr/>
      </xdr:nvSpPr>
      <xdr:spPr>
        <a:xfrm>
          <a:off x="2857500" y="132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126731</xdr:rowOff>
    </xdr:from>
    <xdr:ext cx="534377" cy="259045"/>
    <xdr:sp macro="" textlink="">
      <xdr:nvSpPr>
        <xdr:cNvPr id="198" name="テキスト ボックス 197"/>
        <xdr:cNvSpPr txBox="1"/>
      </xdr:nvSpPr>
      <xdr:spPr>
        <a:xfrm>
          <a:off x="2641111" y="129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171219</xdr:rowOff>
    </xdr:from>
    <xdr:to>
      <xdr:col>10</xdr:col>
      <xdr:colOff>165100</xdr:colOff>
      <xdr:row>77</xdr:row>
      <xdr:rowOff>101369</xdr:rowOff>
    </xdr:to>
    <xdr:sp macro="" textlink="">
      <xdr:nvSpPr>
        <xdr:cNvPr id="199" name="楕円 198"/>
        <xdr:cNvSpPr/>
      </xdr:nvSpPr>
      <xdr:spPr>
        <a:xfrm>
          <a:off x="1968500" y="1320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117896</xdr:rowOff>
    </xdr:from>
    <xdr:ext cx="534377" cy="259045"/>
    <xdr:sp macro="" textlink="">
      <xdr:nvSpPr>
        <xdr:cNvPr id="200" name="テキスト ボックス 199"/>
        <xdr:cNvSpPr txBox="1"/>
      </xdr:nvSpPr>
      <xdr:spPr>
        <a:xfrm>
          <a:off x="1752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169504</xdr:rowOff>
    </xdr:from>
    <xdr:to>
      <xdr:col>6</xdr:col>
      <xdr:colOff>38100</xdr:colOff>
      <xdr:row>77</xdr:row>
      <xdr:rowOff>99654</xdr:rowOff>
    </xdr:to>
    <xdr:sp macro="" textlink="">
      <xdr:nvSpPr>
        <xdr:cNvPr id="201" name="楕円 200"/>
        <xdr:cNvSpPr/>
      </xdr:nvSpPr>
      <xdr:spPr>
        <a:xfrm>
          <a:off x="1079500" y="131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116181</xdr:rowOff>
    </xdr:from>
    <xdr:ext cx="534377" cy="259045"/>
    <xdr:sp macro="" textlink="">
      <xdr:nvSpPr>
        <xdr:cNvPr id="202" name="テキスト ボックス 201"/>
        <xdr:cNvSpPr txBox="1"/>
      </xdr:nvSpPr>
      <xdr:spPr>
        <a:xfrm>
          <a:off x="863111" y="129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136641</xdr:rowOff>
    </xdr:from>
    <xdr:to>
      <xdr:col>24</xdr:col>
      <xdr:colOff>63500</xdr:colOff>
      <xdr:row>96</xdr:row>
      <xdr:rowOff>12632</xdr:rowOff>
    </xdr:to>
    <xdr:cxnSp macro="">
      <xdr:nvCxnSpPr>
        <xdr:cNvPr id="233" name="直線コネクタ 232"/>
        <xdr:cNvCxnSpPr/>
      </xdr:nvCxnSpPr>
      <xdr:spPr>
        <a:xfrm>
          <a:off x="3797300" y="16424391"/>
          <a:ext cx="838200" cy="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136641</xdr:rowOff>
    </xdr:from>
    <xdr:to>
      <xdr:col>19</xdr:col>
      <xdr:colOff>177800</xdr:colOff>
      <xdr:row>96</xdr:row>
      <xdr:rowOff>1930</xdr:rowOff>
    </xdr:to>
    <xdr:cxnSp macro="">
      <xdr:nvCxnSpPr>
        <xdr:cNvPr id="236" name="直線コネクタ 235"/>
        <xdr:cNvCxnSpPr/>
      </xdr:nvCxnSpPr>
      <xdr:spPr>
        <a:xfrm flipV="1">
          <a:off x="2908300" y="16424391"/>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134344</xdr:rowOff>
    </xdr:from>
    <xdr:to>
      <xdr:col>15</xdr:col>
      <xdr:colOff>50800</xdr:colOff>
      <xdr:row>96</xdr:row>
      <xdr:rowOff>1930</xdr:rowOff>
    </xdr:to>
    <xdr:cxnSp macro="">
      <xdr:nvCxnSpPr>
        <xdr:cNvPr id="239" name="直線コネクタ 238"/>
        <xdr:cNvCxnSpPr/>
      </xdr:nvCxnSpPr>
      <xdr:spPr>
        <a:xfrm>
          <a:off x="2019300" y="16422094"/>
          <a:ext cx="889000" cy="3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90323</xdr:rowOff>
    </xdr:from>
    <xdr:to>
      <xdr:col>10</xdr:col>
      <xdr:colOff>114300</xdr:colOff>
      <xdr:row>95</xdr:row>
      <xdr:rowOff>134344</xdr:rowOff>
    </xdr:to>
    <xdr:cxnSp macro="">
      <xdr:nvCxnSpPr>
        <xdr:cNvPr id="242" name="直線コネクタ 241"/>
        <xdr:cNvCxnSpPr/>
      </xdr:nvCxnSpPr>
      <xdr:spPr>
        <a:xfrm>
          <a:off x="1130300" y="16378073"/>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133282</xdr:rowOff>
    </xdr:from>
    <xdr:to>
      <xdr:col>24</xdr:col>
      <xdr:colOff>114300</xdr:colOff>
      <xdr:row>96</xdr:row>
      <xdr:rowOff>63432</xdr:rowOff>
    </xdr:to>
    <xdr:sp macro="" textlink="">
      <xdr:nvSpPr>
        <xdr:cNvPr id="252" name="楕円 251"/>
        <xdr:cNvSpPr/>
      </xdr:nvSpPr>
      <xdr:spPr>
        <a:xfrm>
          <a:off x="4584700" y="164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111709</xdr:rowOff>
    </xdr:from>
    <xdr:ext cx="534377" cy="259045"/>
    <xdr:sp macro="" textlink="">
      <xdr:nvSpPr>
        <xdr:cNvPr id="253" name="扶助費該当値テキスト"/>
        <xdr:cNvSpPr txBox="1"/>
      </xdr:nvSpPr>
      <xdr:spPr>
        <a:xfrm>
          <a:off x="4686300" y="163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85841</xdr:rowOff>
    </xdr:from>
    <xdr:to>
      <xdr:col>20</xdr:col>
      <xdr:colOff>38100</xdr:colOff>
      <xdr:row>96</xdr:row>
      <xdr:rowOff>15991</xdr:rowOff>
    </xdr:to>
    <xdr:sp macro="" textlink="">
      <xdr:nvSpPr>
        <xdr:cNvPr id="254" name="楕円 253"/>
        <xdr:cNvSpPr/>
      </xdr:nvSpPr>
      <xdr:spPr>
        <a:xfrm>
          <a:off x="3746500" y="163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7118</xdr:rowOff>
    </xdr:from>
    <xdr:ext cx="534377" cy="259045"/>
    <xdr:sp macro="" textlink="">
      <xdr:nvSpPr>
        <xdr:cNvPr id="255" name="テキスト ボックス 254"/>
        <xdr:cNvSpPr txBox="1"/>
      </xdr:nvSpPr>
      <xdr:spPr>
        <a:xfrm>
          <a:off x="3530111" y="1646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122580</xdr:rowOff>
    </xdr:from>
    <xdr:to>
      <xdr:col>15</xdr:col>
      <xdr:colOff>101600</xdr:colOff>
      <xdr:row>96</xdr:row>
      <xdr:rowOff>52730</xdr:rowOff>
    </xdr:to>
    <xdr:sp macro="" textlink="">
      <xdr:nvSpPr>
        <xdr:cNvPr id="256" name="楕円 255"/>
        <xdr:cNvSpPr/>
      </xdr:nvSpPr>
      <xdr:spPr>
        <a:xfrm>
          <a:off x="2857500" y="164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43857</xdr:rowOff>
    </xdr:from>
    <xdr:ext cx="534377" cy="259045"/>
    <xdr:sp macro="" textlink="">
      <xdr:nvSpPr>
        <xdr:cNvPr id="257" name="テキスト ボックス 256"/>
        <xdr:cNvSpPr txBox="1"/>
      </xdr:nvSpPr>
      <xdr:spPr>
        <a:xfrm>
          <a:off x="2641111" y="165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83544</xdr:rowOff>
    </xdr:from>
    <xdr:to>
      <xdr:col>10</xdr:col>
      <xdr:colOff>165100</xdr:colOff>
      <xdr:row>96</xdr:row>
      <xdr:rowOff>13694</xdr:rowOff>
    </xdr:to>
    <xdr:sp macro="" textlink="">
      <xdr:nvSpPr>
        <xdr:cNvPr id="258" name="楕円 257"/>
        <xdr:cNvSpPr/>
      </xdr:nvSpPr>
      <xdr:spPr>
        <a:xfrm>
          <a:off x="1968500" y="163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4821</xdr:rowOff>
    </xdr:from>
    <xdr:ext cx="534377" cy="259045"/>
    <xdr:sp macro="" textlink="">
      <xdr:nvSpPr>
        <xdr:cNvPr id="259" name="テキスト ボックス 258"/>
        <xdr:cNvSpPr txBox="1"/>
      </xdr:nvSpPr>
      <xdr:spPr>
        <a:xfrm>
          <a:off x="1752111" y="16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39523</xdr:rowOff>
    </xdr:from>
    <xdr:to>
      <xdr:col>6</xdr:col>
      <xdr:colOff>38100</xdr:colOff>
      <xdr:row>95</xdr:row>
      <xdr:rowOff>141123</xdr:rowOff>
    </xdr:to>
    <xdr:sp macro="" textlink="">
      <xdr:nvSpPr>
        <xdr:cNvPr id="260" name="楕円 259"/>
        <xdr:cNvSpPr/>
      </xdr:nvSpPr>
      <xdr:spPr>
        <a:xfrm>
          <a:off x="1079500" y="163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132250</xdr:rowOff>
    </xdr:from>
    <xdr:ext cx="534377" cy="259045"/>
    <xdr:sp macro="" textlink="">
      <xdr:nvSpPr>
        <xdr:cNvPr id="261" name="テキスト ボックス 260"/>
        <xdr:cNvSpPr txBox="1"/>
      </xdr:nvSpPr>
      <xdr:spPr>
        <a:xfrm>
          <a:off x="863111" y="164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101574</xdr:rowOff>
    </xdr:from>
    <xdr:to>
      <xdr:col>55</xdr:col>
      <xdr:colOff>0</xdr:colOff>
      <xdr:row>39</xdr:row>
      <xdr:rowOff>7857</xdr:rowOff>
    </xdr:to>
    <xdr:cxnSp macro="">
      <xdr:nvCxnSpPr>
        <xdr:cNvPr id="289" name="直線コネクタ 288"/>
        <xdr:cNvCxnSpPr/>
      </xdr:nvCxnSpPr>
      <xdr:spPr>
        <a:xfrm flipV="1">
          <a:off x="9639300" y="6445224"/>
          <a:ext cx="838200" cy="24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7857</xdr:rowOff>
    </xdr:from>
    <xdr:to>
      <xdr:col>50</xdr:col>
      <xdr:colOff>114300</xdr:colOff>
      <xdr:row>39</xdr:row>
      <xdr:rowOff>19569</xdr:rowOff>
    </xdr:to>
    <xdr:cxnSp macro="">
      <xdr:nvCxnSpPr>
        <xdr:cNvPr id="292" name="直線コネクタ 291"/>
        <xdr:cNvCxnSpPr/>
      </xdr:nvCxnSpPr>
      <xdr:spPr>
        <a:xfrm flipV="1">
          <a:off x="8750300" y="6694407"/>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145155</xdr:rowOff>
    </xdr:from>
    <xdr:to>
      <xdr:col>45</xdr:col>
      <xdr:colOff>177800</xdr:colOff>
      <xdr:row>39</xdr:row>
      <xdr:rowOff>19569</xdr:rowOff>
    </xdr:to>
    <xdr:cxnSp macro="">
      <xdr:nvCxnSpPr>
        <xdr:cNvPr id="295" name="直線コネクタ 294"/>
        <xdr:cNvCxnSpPr/>
      </xdr:nvCxnSpPr>
      <xdr:spPr>
        <a:xfrm>
          <a:off x="7861300" y="6660255"/>
          <a:ext cx="889000" cy="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127929</xdr:rowOff>
    </xdr:from>
    <xdr:to>
      <xdr:col>41</xdr:col>
      <xdr:colOff>50800</xdr:colOff>
      <xdr:row>38</xdr:row>
      <xdr:rowOff>145155</xdr:rowOff>
    </xdr:to>
    <xdr:cxnSp macro="">
      <xdr:nvCxnSpPr>
        <xdr:cNvPr id="298" name="直線コネクタ 297"/>
        <xdr:cNvCxnSpPr/>
      </xdr:nvCxnSpPr>
      <xdr:spPr>
        <a:xfrm>
          <a:off x="6972300" y="6643029"/>
          <a:ext cx="8890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50774</xdr:rowOff>
    </xdr:from>
    <xdr:to>
      <xdr:col>55</xdr:col>
      <xdr:colOff>50800</xdr:colOff>
      <xdr:row>37</xdr:row>
      <xdr:rowOff>152374</xdr:rowOff>
    </xdr:to>
    <xdr:sp macro="" textlink="">
      <xdr:nvSpPr>
        <xdr:cNvPr id="308" name="楕円 307"/>
        <xdr:cNvSpPr/>
      </xdr:nvSpPr>
      <xdr:spPr>
        <a:xfrm>
          <a:off x="10426700" y="63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29201</xdr:rowOff>
    </xdr:from>
    <xdr:ext cx="599010" cy="259045"/>
    <xdr:sp macro="" textlink="">
      <xdr:nvSpPr>
        <xdr:cNvPr id="309" name="補助費等該当値テキスト"/>
        <xdr:cNvSpPr txBox="1"/>
      </xdr:nvSpPr>
      <xdr:spPr>
        <a:xfrm>
          <a:off x="10528300" y="637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128507</xdr:rowOff>
    </xdr:from>
    <xdr:to>
      <xdr:col>50</xdr:col>
      <xdr:colOff>165100</xdr:colOff>
      <xdr:row>39</xdr:row>
      <xdr:rowOff>58657</xdr:rowOff>
    </xdr:to>
    <xdr:sp macro="" textlink="">
      <xdr:nvSpPr>
        <xdr:cNvPr id="310" name="楕円 309"/>
        <xdr:cNvSpPr/>
      </xdr:nvSpPr>
      <xdr:spPr>
        <a:xfrm>
          <a:off x="9588500" y="66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49784</xdr:rowOff>
    </xdr:from>
    <xdr:ext cx="599010" cy="259045"/>
    <xdr:sp macro="" textlink="">
      <xdr:nvSpPr>
        <xdr:cNvPr id="311" name="テキスト ボックス 310"/>
        <xdr:cNvSpPr txBox="1"/>
      </xdr:nvSpPr>
      <xdr:spPr>
        <a:xfrm>
          <a:off x="9339795" y="673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140219</xdr:rowOff>
    </xdr:from>
    <xdr:to>
      <xdr:col>46</xdr:col>
      <xdr:colOff>38100</xdr:colOff>
      <xdr:row>39</xdr:row>
      <xdr:rowOff>70369</xdr:rowOff>
    </xdr:to>
    <xdr:sp macro="" textlink="">
      <xdr:nvSpPr>
        <xdr:cNvPr id="312" name="楕円 311"/>
        <xdr:cNvSpPr/>
      </xdr:nvSpPr>
      <xdr:spPr>
        <a:xfrm>
          <a:off x="8699500" y="665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61496</xdr:rowOff>
    </xdr:from>
    <xdr:ext cx="599010" cy="259045"/>
    <xdr:sp macro="" textlink="">
      <xdr:nvSpPr>
        <xdr:cNvPr id="313" name="テキスト ボックス 312"/>
        <xdr:cNvSpPr txBox="1"/>
      </xdr:nvSpPr>
      <xdr:spPr>
        <a:xfrm>
          <a:off x="8450795" y="674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94355</xdr:rowOff>
    </xdr:from>
    <xdr:to>
      <xdr:col>41</xdr:col>
      <xdr:colOff>101600</xdr:colOff>
      <xdr:row>39</xdr:row>
      <xdr:rowOff>24505</xdr:rowOff>
    </xdr:to>
    <xdr:sp macro="" textlink="">
      <xdr:nvSpPr>
        <xdr:cNvPr id="314" name="楕円 313"/>
        <xdr:cNvSpPr/>
      </xdr:nvSpPr>
      <xdr:spPr>
        <a:xfrm>
          <a:off x="7810500" y="6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41031</xdr:rowOff>
    </xdr:from>
    <xdr:ext cx="599010" cy="259045"/>
    <xdr:sp macro="" textlink="">
      <xdr:nvSpPr>
        <xdr:cNvPr id="315" name="テキスト ボックス 314"/>
        <xdr:cNvSpPr txBox="1"/>
      </xdr:nvSpPr>
      <xdr:spPr>
        <a:xfrm>
          <a:off x="7561795" y="638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77129</xdr:rowOff>
    </xdr:from>
    <xdr:to>
      <xdr:col>36</xdr:col>
      <xdr:colOff>165100</xdr:colOff>
      <xdr:row>39</xdr:row>
      <xdr:rowOff>7279</xdr:rowOff>
    </xdr:to>
    <xdr:sp macro="" textlink="">
      <xdr:nvSpPr>
        <xdr:cNvPr id="316" name="楕円 315"/>
        <xdr:cNvSpPr/>
      </xdr:nvSpPr>
      <xdr:spPr>
        <a:xfrm>
          <a:off x="6921500" y="659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23806</xdr:rowOff>
    </xdr:from>
    <xdr:ext cx="599010" cy="259045"/>
    <xdr:sp macro="" textlink="">
      <xdr:nvSpPr>
        <xdr:cNvPr id="317" name="テキスト ボックス 316"/>
        <xdr:cNvSpPr txBox="1"/>
      </xdr:nvSpPr>
      <xdr:spPr>
        <a:xfrm>
          <a:off x="6672795" y="636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149978</xdr:rowOff>
    </xdr:from>
    <xdr:to>
      <xdr:col>55</xdr:col>
      <xdr:colOff>0</xdr:colOff>
      <xdr:row>58</xdr:row>
      <xdr:rowOff>169506</xdr:rowOff>
    </xdr:to>
    <xdr:cxnSp macro="">
      <xdr:nvCxnSpPr>
        <xdr:cNvPr id="346" name="直線コネクタ 345"/>
        <xdr:cNvCxnSpPr/>
      </xdr:nvCxnSpPr>
      <xdr:spPr>
        <a:xfrm>
          <a:off x="9639300" y="10094078"/>
          <a:ext cx="8382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87531</xdr:rowOff>
    </xdr:from>
    <xdr:to>
      <xdr:col>50</xdr:col>
      <xdr:colOff>114300</xdr:colOff>
      <xdr:row>58</xdr:row>
      <xdr:rowOff>149978</xdr:rowOff>
    </xdr:to>
    <xdr:cxnSp macro="">
      <xdr:nvCxnSpPr>
        <xdr:cNvPr id="349" name="直線コネクタ 348"/>
        <xdr:cNvCxnSpPr/>
      </xdr:nvCxnSpPr>
      <xdr:spPr>
        <a:xfrm>
          <a:off x="8750300" y="10031631"/>
          <a:ext cx="889000" cy="6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77458</xdr:rowOff>
    </xdr:from>
    <xdr:to>
      <xdr:col>45</xdr:col>
      <xdr:colOff>177800</xdr:colOff>
      <xdr:row>58</xdr:row>
      <xdr:rowOff>87531</xdr:rowOff>
    </xdr:to>
    <xdr:cxnSp macro="">
      <xdr:nvCxnSpPr>
        <xdr:cNvPr id="352" name="直線コネクタ 351"/>
        <xdr:cNvCxnSpPr/>
      </xdr:nvCxnSpPr>
      <xdr:spPr>
        <a:xfrm>
          <a:off x="7861300" y="10021558"/>
          <a:ext cx="8890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77458</xdr:rowOff>
    </xdr:from>
    <xdr:to>
      <xdr:col>41</xdr:col>
      <xdr:colOff>50800</xdr:colOff>
      <xdr:row>58</xdr:row>
      <xdr:rowOff>127742</xdr:rowOff>
    </xdr:to>
    <xdr:cxnSp macro="">
      <xdr:nvCxnSpPr>
        <xdr:cNvPr id="355" name="直線コネクタ 354"/>
        <xdr:cNvCxnSpPr/>
      </xdr:nvCxnSpPr>
      <xdr:spPr>
        <a:xfrm flipV="1">
          <a:off x="6972300" y="10021558"/>
          <a:ext cx="8890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118706</xdr:rowOff>
    </xdr:from>
    <xdr:to>
      <xdr:col>55</xdr:col>
      <xdr:colOff>50800</xdr:colOff>
      <xdr:row>59</xdr:row>
      <xdr:rowOff>48856</xdr:rowOff>
    </xdr:to>
    <xdr:sp macro="" textlink="">
      <xdr:nvSpPr>
        <xdr:cNvPr id="365" name="楕円 364"/>
        <xdr:cNvSpPr/>
      </xdr:nvSpPr>
      <xdr:spPr>
        <a:xfrm>
          <a:off x="10426700" y="100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33633</xdr:rowOff>
    </xdr:from>
    <xdr:ext cx="599010" cy="259045"/>
    <xdr:sp macro="" textlink="">
      <xdr:nvSpPr>
        <xdr:cNvPr id="366" name="普通建設事業費該当値テキスト"/>
        <xdr:cNvSpPr txBox="1"/>
      </xdr:nvSpPr>
      <xdr:spPr>
        <a:xfrm>
          <a:off x="10528300" y="99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99178</xdr:rowOff>
    </xdr:from>
    <xdr:to>
      <xdr:col>50</xdr:col>
      <xdr:colOff>165100</xdr:colOff>
      <xdr:row>59</xdr:row>
      <xdr:rowOff>29328</xdr:rowOff>
    </xdr:to>
    <xdr:sp macro="" textlink="">
      <xdr:nvSpPr>
        <xdr:cNvPr id="367" name="楕円 366"/>
        <xdr:cNvSpPr/>
      </xdr:nvSpPr>
      <xdr:spPr>
        <a:xfrm>
          <a:off x="9588500" y="100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20455</xdr:rowOff>
    </xdr:from>
    <xdr:ext cx="599010" cy="259045"/>
    <xdr:sp macro="" textlink="">
      <xdr:nvSpPr>
        <xdr:cNvPr id="368" name="テキスト ボックス 367"/>
        <xdr:cNvSpPr txBox="1"/>
      </xdr:nvSpPr>
      <xdr:spPr>
        <a:xfrm>
          <a:off x="9339795" y="1013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36731</xdr:rowOff>
    </xdr:from>
    <xdr:to>
      <xdr:col>46</xdr:col>
      <xdr:colOff>38100</xdr:colOff>
      <xdr:row>58</xdr:row>
      <xdr:rowOff>138331</xdr:rowOff>
    </xdr:to>
    <xdr:sp macro="" textlink="">
      <xdr:nvSpPr>
        <xdr:cNvPr id="369" name="楕円 368"/>
        <xdr:cNvSpPr/>
      </xdr:nvSpPr>
      <xdr:spPr>
        <a:xfrm>
          <a:off x="8699500" y="99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154858</xdr:rowOff>
    </xdr:from>
    <xdr:ext cx="599010" cy="259045"/>
    <xdr:sp macro="" textlink="">
      <xdr:nvSpPr>
        <xdr:cNvPr id="370" name="テキスト ボックス 369"/>
        <xdr:cNvSpPr txBox="1"/>
      </xdr:nvSpPr>
      <xdr:spPr>
        <a:xfrm>
          <a:off x="8450795" y="975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26658</xdr:rowOff>
    </xdr:from>
    <xdr:to>
      <xdr:col>41</xdr:col>
      <xdr:colOff>101600</xdr:colOff>
      <xdr:row>58</xdr:row>
      <xdr:rowOff>128258</xdr:rowOff>
    </xdr:to>
    <xdr:sp macro="" textlink="">
      <xdr:nvSpPr>
        <xdr:cNvPr id="371" name="楕円 370"/>
        <xdr:cNvSpPr/>
      </xdr:nvSpPr>
      <xdr:spPr>
        <a:xfrm>
          <a:off x="7810500" y="99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144785</xdr:rowOff>
    </xdr:from>
    <xdr:ext cx="599010" cy="259045"/>
    <xdr:sp macro="" textlink="">
      <xdr:nvSpPr>
        <xdr:cNvPr id="372" name="テキスト ボックス 371"/>
        <xdr:cNvSpPr txBox="1"/>
      </xdr:nvSpPr>
      <xdr:spPr>
        <a:xfrm>
          <a:off x="7561795" y="974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76942</xdr:rowOff>
    </xdr:from>
    <xdr:to>
      <xdr:col>36</xdr:col>
      <xdr:colOff>165100</xdr:colOff>
      <xdr:row>59</xdr:row>
      <xdr:rowOff>7092</xdr:rowOff>
    </xdr:to>
    <xdr:sp macro="" textlink="">
      <xdr:nvSpPr>
        <xdr:cNvPr id="373" name="楕円 372"/>
        <xdr:cNvSpPr/>
      </xdr:nvSpPr>
      <xdr:spPr>
        <a:xfrm>
          <a:off x="6921500" y="100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169669</xdr:rowOff>
    </xdr:from>
    <xdr:ext cx="599010" cy="259045"/>
    <xdr:sp macro="" textlink="">
      <xdr:nvSpPr>
        <xdr:cNvPr id="374" name="テキスト ボックス 373"/>
        <xdr:cNvSpPr txBox="1"/>
      </xdr:nvSpPr>
      <xdr:spPr>
        <a:xfrm>
          <a:off x="6672795" y="101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26158</xdr:rowOff>
    </xdr:from>
    <xdr:to>
      <xdr:col>55</xdr:col>
      <xdr:colOff>0</xdr:colOff>
      <xdr:row>79</xdr:row>
      <xdr:rowOff>27829</xdr:rowOff>
    </xdr:to>
    <xdr:cxnSp macro="">
      <xdr:nvCxnSpPr>
        <xdr:cNvPr id="403" name="直線コネクタ 402"/>
        <xdr:cNvCxnSpPr/>
      </xdr:nvCxnSpPr>
      <xdr:spPr>
        <a:xfrm>
          <a:off x="9639300" y="13570708"/>
          <a:ext cx="838200" cy="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26158</xdr:rowOff>
    </xdr:from>
    <xdr:to>
      <xdr:col>50</xdr:col>
      <xdr:colOff>114300</xdr:colOff>
      <xdr:row>79</xdr:row>
      <xdr:rowOff>32941</xdr:rowOff>
    </xdr:to>
    <xdr:cxnSp macro="">
      <xdr:nvCxnSpPr>
        <xdr:cNvPr id="406" name="直線コネクタ 405"/>
        <xdr:cNvCxnSpPr/>
      </xdr:nvCxnSpPr>
      <xdr:spPr>
        <a:xfrm flipV="1">
          <a:off x="8750300" y="13570708"/>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32941</xdr:rowOff>
    </xdr:from>
    <xdr:to>
      <xdr:col>45</xdr:col>
      <xdr:colOff>177800</xdr:colOff>
      <xdr:row>79</xdr:row>
      <xdr:rowOff>41754</xdr:rowOff>
    </xdr:to>
    <xdr:cxnSp macro="">
      <xdr:nvCxnSpPr>
        <xdr:cNvPr id="409" name="直線コネクタ 408"/>
        <xdr:cNvCxnSpPr/>
      </xdr:nvCxnSpPr>
      <xdr:spPr>
        <a:xfrm flipV="1">
          <a:off x="7861300" y="13577491"/>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41754</xdr:rowOff>
    </xdr:from>
    <xdr:to>
      <xdr:col>41</xdr:col>
      <xdr:colOff>50800</xdr:colOff>
      <xdr:row>79</xdr:row>
      <xdr:rowOff>44450</xdr:rowOff>
    </xdr:to>
    <xdr:cxnSp macro="">
      <xdr:nvCxnSpPr>
        <xdr:cNvPr id="412" name="直線コネクタ 411"/>
        <xdr:cNvCxnSpPr/>
      </xdr:nvCxnSpPr>
      <xdr:spPr>
        <a:xfrm flipV="1">
          <a:off x="6972300" y="13586304"/>
          <a:ext cx="8890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148479</xdr:rowOff>
    </xdr:from>
    <xdr:to>
      <xdr:col>55</xdr:col>
      <xdr:colOff>50800</xdr:colOff>
      <xdr:row>79</xdr:row>
      <xdr:rowOff>78629</xdr:rowOff>
    </xdr:to>
    <xdr:sp macro="" textlink="">
      <xdr:nvSpPr>
        <xdr:cNvPr id="422" name="楕円 421"/>
        <xdr:cNvSpPr/>
      </xdr:nvSpPr>
      <xdr:spPr>
        <a:xfrm>
          <a:off x="10426700" y="135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146808</xdr:rowOff>
    </xdr:from>
    <xdr:to>
      <xdr:col>50</xdr:col>
      <xdr:colOff>165100</xdr:colOff>
      <xdr:row>79</xdr:row>
      <xdr:rowOff>76958</xdr:rowOff>
    </xdr:to>
    <xdr:sp macro="" textlink="">
      <xdr:nvSpPr>
        <xdr:cNvPr id="424" name="楕円 423"/>
        <xdr:cNvSpPr/>
      </xdr:nvSpPr>
      <xdr:spPr>
        <a:xfrm>
          <a:off x="9588500" y="135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68085</xdr:rowOff>
    </xdr:from>
    <xdr:ext cx="534377" cy="259045"/>
    <xdr:sp macro="" textlink="">
      <xdr:nvSpPr>
        <xdr:cNvPr id="425" name="テキスト ボックス 424"/>
        <xdr:cNvSpPr txBox="1"/>
      </xdr:nvSpPr>
      <xdr:spPr>
        <a:xfrm>
          <a:off x="9372111" y="136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153591</xdr:rowOff>
    </xdr:from>
    <xdr:to>
      <xdr:col>46</xdr:col>
      <xdr:colOff>38100</xdr:colOff>
      <xdr:row>79</xdr:row>
      <xdr:rowOff>83741</xdr:rowOff>
    </xdr:to>
    <xdr:sp macro="" textlink="">
      <xdr:nvSpPr>
        <xdr:cNvPr id="426" name="楕円 425"/>
        <xdr:cNvSpPr/>
      </xdr:nvSpPr>
      <xdr:spPr>
        <a:xfrm>
          <a:off x="8699500" y="135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74868</xdr:rowOff>
    </xdr:from>
    <xdr:ext cx="534377" cy="259045"/>
    <xdr:sp macro="" textlink="">
      <xdr:nvSpPr>
        <xdr:cNvPr id="427" name="テキスト ボックス 426"/>
        <xdr:cNvSpPr txBox="1"/>
      </xdr:nvSpPr>
      <xdr:spPr>
        <a:xfrm>
          <a:off x="8483111" y="136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162404</xdr:rowOff>
    </xdr:from>
    <xdr:to>
      <xdr:col>41</xdr:col>
      <xdr:colOff>101600</xdr:colOff>
      <xdr:row>79</xdr:row>
      <xdr:rowOff>92554</xdr:rowOff>
    </xdr:to>
    <xdr:sp macro="" textlink="">
      <xdr:nvSpPr>
        <xdr:cNvPr id="428" name="楕円 427"/>
        <xdr:cNvSpPr/>
      </xdr:nvSpPr>
      <xdr:spPr>
        <a:xfrm>
          <a:off x="7810500" y="135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83681</xdr:rowOff>
    </xdr:from>
    <xdr:ext cx="469744" cy="259045"/>
    <xdr:sp macro="" textlink="">
      <xdr:nvSpPr>
        <xdr:cNvPr id="429" name="テキスト ボックス 428"/>
        <xdr:cNvSpPr txBox="1"/>
      </xdr:nvSpPr>
      <xdr:spPr>
        <a:xfrm>
          <a:off x="7626428" y="1362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0" name="楕円 429"/>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1" name="テキスト ボックス 430"/>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82215</xdr:rowOff>
    </xdr:from>
    <xdr:to>
      <xdr:col>55</xdr:col>
      <xdr:colOff>0</xdr:colOff>
      <xdr:row>98</xdr:row>
      <xdr:rowOff>105502</xdr:rowOff>
    </xdr:to>
    <xdr:cxnSp macro="">
      <xdr:nvCxnSpPr>
        <xdr:cNvPr id="458" name="直線コネクタ 457"/>
        <xdr:cNvCxnSpPr/>
      </xdr:nvCxnSpPr>
      <xdr:spPr>
        <a:xfrm>
          <a:off x="9639300" y="16884315"/>
          <a:ext cx="8382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26259</xdr:rowOff>
    </xdr:from>
    <xdr:to>
      <xdr:col>50</xdr:col>
      <xdr:colOff>114300</xdr:colOff>
      <xdr:row>98</xdr:row>
      <xdr:rowOff>82215</xdr:rowOff>
    </xdr:to>
    <xdr:cxnSp macro="">
      <xdr:nvCxnSpPr>
        <xdr:cNvPr id="461" name="直線コネクタ 460"/>
        <xdr:cNvCxnSpPr/>
      </xdr:nvCxnSpPr>
      <xdr:spPr>
        <a:xfrm>
          <a:off x="8750300" y="16828359"/>
          <a:ext cx="889000" cy="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26259</xdr:rowOff>
    </xdr:from>
    <xdr:to>
      <xdr:col>45</xdr:col>
      <xdr:colOff>177800</xdr:colOff>
      <xdr:row>98</xdr:row>
      <xdr:rowOff>78076</xdr:rowOff>
    </xdr:to>
    <xdr:cxnSp macro="">
      <xdr:nvCxnSpPr>
        <xdr:cNvPr id="464" name="直線コネクタ 463"/>
        <xdr:cNvCxnSpPr/>
      </xdr:nvCxnSpPr>
      <xdr:spPr>
        <a:xfrm flipV="1">
          <a:off x="7861300" y="16828359"/>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52840</xdr:rowOff>
    </xdr:from>
    <xdr:to>
      <xdr:col>41</xdr:col>
      <xdr:colOff>50800</xdr:colOff>
      <xdr:row>98</xdr:row>
      <xdr:rowOff>78076</xdr:rowOff>
    </xdr:to>
    <xdr:cxnSp macro="">
      <xdr:nvCxnSpPr>
        <xdr:cNvPr id="467" name="直線コネクタ 466"/>
        <xdr:cNvCxnSpPr/>
      </xdr:nvCxnSpPr>
      <xdr:spPr>
        <a:xfrm>
          <a:off x="6972300" y="16854940"/>
          <a:ext cx="8890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54702</xdr:rowOff>
    </xdr:from>
    <xdr:to>
      <xdr:col>55</xdr:col>
      <xdr:colOff>50800</xdr:colOff>
      <xdr:row>98</xdr:row>
      <xdr:rowOff>156302</xdr:rowOff>
    </xdr:to>
    <xdr:sp macro="" textlink="">
      <xdr:nvSpPr>
        <xdr:cNvPr id="477" name="楕円 476"/>
        <xdr:cNvSpPr/>
      </xdr:nvSpPr>
      <xdr:spPr>
        <a:xfrm>
          <a:off x="10426700" y="168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8" name="普通建設事業費 （ うち更新整備　）該当値テキスト"/>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31415</xdr:rowOff>
    </xdr:from>
    <xdr:to>
      <xdr:col>50</xdr:col>
      <xdr:colOff>165100</xdr:colOff>
      <xdr:row>98</xdr:row>
      <xdr:rowOff>133015</xdr:rowOff>
    </xdr:to>
    <xdr:sp macro="" textlink="">
      <xdr:nvSpPr>
        <xdr:cNvPr id="479" name="楕円 478"/>
        <xdr:cNvSpPr/>
      </xdr:nvSpPr>
      <xdr:spPr>
        <a:xfrm>
          <a:off x="9588500" y="168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124142</xdr:rowOff>
    </xdr:from>
    <xdr:ext cx="599010" cy="259045"/>
    <xdr:sp macro="" textlink="">
      <xdr:nvSpPr>
        <xdr:cNvPr id="480" name="テキスト ボックス 479"/>
        <xdr:cNvSpPr txBox="1"/>
      </xdr:nvSpPr>
      <xdr:spPr>
        <a:xfrm>
          <a:off x="9339795" y="1692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146909</xdr:rowOff>
    </xdr:from>
    <xdr:to>
      <xdr:col>46</xdr:col>
      <xdr:colOff>38100</xdr:colOff>
      <xdr:row>98</xdr:row>
      <xdr:rowOff>77059</xdr:rowOff>
    </xdr:to>
    <xdr:sp macro="" textlink="">
      <xdr:nvSpPr>
        <xdr:cNvPr id="481" name="楕円 480"/>
        <xdr:cNvSpPr/>
      </xdr:nvSpPr>
      <xdr:spPr>
        <a:xfrm>
          <a:off x="8699500" y="167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93586</xdr:rowOff>
    </xdr:from>
    <xdr:ext cx="599010" cy="259045"/>
    <xdr:sp macro="" textlink="">
      <xdr:nvSpPr>
        <xdr:cNvPr id="482" name="テキスト ボックス 481"/>
        <xdr:cNvSpPr txBox="1"/>
      </xdr:nvSpPr>
      <xdr:spPr>
        <a:xfrm>
          <a:off x="8450795" y="1655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27276</xdr:rowOff>
    </xdr:from>
    <xdr:to>
      <xdr:col>41</xdr:col>
      <xdr:colOff>101600</xdr:colOff>
      <xdr:row>98</xdr:row>
      <xdr:rowOff>128876</xdr:rowOff>
    </xdr:to>
    <xdr:sp macro="" textlink="">
      <xdr:nvSpPr>
        <xdr:cNvPr id="483" name="楕円 482"/>
        <xdr:cNvSpPr/>
      </xdr:nvSpPr>
      <xdr:spPr>
        <a:xfrm>
          <a:off x="7810500" y="168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120003</xdr:rowOff>
    </xdr:from>
    <xdr:ext cx="599010" cy="259045"/>
    <xdr:sp macro="" textlink="">
      <xdr:nvSpPr>
        <xdr:cNvPr id="484" name="テキスト ボックス 483"/>
        <xdr:cNvSpPr txBox="1"/>
      </xdr:nvSpPr>
      <xdr:spPr>
        <a:xfrm>
          <a:off x="7561795" y="1692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2040</xdr:rowOff>
    </xdr:from>
    <xdr:to>
      <xdr:col>36</xdr:col>
      <xdr:colOff>165100</xdr:colOff>
      <xdr:row>98</xdr:row>
      <xdr:rowOff>103640</xdr:rowOff>
    </xdr:to>
    <xdr:sp macro="" textlink="">
      <xdr:nvSpPr>
        <xdr:cNvPr id="485" name="楕円 484"/>
        <xdr:cNvSpPr/>
      </xdr:nvSpPr>
      <xdr:spPr>
        <a:xfrm>
          <a:off x="6921500" y="16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120167</xdr:rowOff>
    </xdr:from>
    <xdr:ext cx="599010" cy="259045"/>
    <xdr:sp macro="" textlink="">
      <xdr:nvSpPr>
        <xdr:cNvPr id="486" name="テキスト ボックス 485"/>
        <xdr:cNvSpPr txBox="1"/>
      </xdr:nvSpPr>
      <xdr:spPr>
        <a:xfrm>
          <a:off x="6672795" y="165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36908</xdr:rowOff>
    </xdr:from>
    <xdr:to>
      <xdr:col>71</xdr:col>
      <xdr:colOff>177800</xdr:colOff>
      <xdr:row>39</xdr:row>
      <xdr:rowOff>44450</xdr:rowOff>
    </xdr:to>
    <xdr:cxnSp macro="">
      <xdr:nvCxnSpPr>
        <xdr:cNvPr id="524" name="直線コネクタ 523"/>
        <xdr:cNvCxnSpPr/>
      </xdr:nvCxnSpPr>
      <xdr:spPr>
        <a:xfrm>
          <a:off x="12814300" y="6723458"/>
          <a:ext cx="889000" cy="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157558</xdr:rowOff>
    </xdr:from>
    <xdr:to>
      <xdr:col>67</xdr:col>
      <xdr:colOff>101600</xdr:colOff>
      <xdr:row>39</xdr:row>
      <xdr:rowOff>87708</xdr:rowOff>
    </xdr:to>
    <xdr:sp macro="" textlink="">
      <xdr:nvSpPr>
        <xdr:cNvPr id="542" name="楕円 541"/>
        <xdr:cNvSpPr/>
      </xdr:nvSpPr>
      <xdr:spPr>
        <a:xfrm>
          <a:off x="12763500" y="66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78835</xdr:rowOff>
    </xdr:from>
    <xdr:ext cx="469744" cy="259045"/>
    <xdr:sp macro="" textlink="">
      <xdr:nvSpPr>
        <xdr:cNvPr id="543" name="テキスト ボックス 542"/>
        <xdr:cNvSpPr txBox="1"/>
      </xdr:nvSpPr>
      <xdr:spPr>
        <a:xfrm>
          <a:off x="12579428" y="67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20890</xdr:rowOff>
    </xdr:from>
    <xdr:to>
      <xdr:col>85</xdr:col>
      <xdr:colOff>127000</xdr:colOff>
      <xdr:row>78</xdr:row>
      <xdr:rowOff>41539</xdr:rowOff>
    </xdr:to>
    <xdr:cxnSp macro="">
      <xdr:nvCxnSpPr>
        <xdr:cNvPr id="627" name="直線コネクタ 626"/>
        <xdr:cNvCxnSpPr/>
      </xdr:nvCxnSpPr>
      <xdr:spPr>
        <a:xfrm flipV="1">
          <a:off x="15481300" y="13393990"/>
          <a:ext cx="8382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41539</xdr:rowOff>
    </xdr:from>
    <xdr:to>
      <xdr:col>81</xdr:col>
      <xdr:colOff>50800</xdr:colOff>
      <xdr:row>78</xdr:row>
      <xdr:rowOff>45234</xdr:rowOff>
    </xdr:to>
    <xdr:cxnSp macro="">
      <xdr:nvCxnSpPr>
        <xdr:cNvPr id="630" name="直線コネクタ 629"/>
        <xdr:cNvCxnSpPr/>
      </xdr:nvCxnSpPr>
      <xdr:spPr>
        <a:xfrm flipV="1">
          <a:off x="14592300" y="13414639"/>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27355</xdr:rowOff>
    </xdr:from>
    <xdr:to>
      <xdr:col>76</xdr:col>
      <xdr:colOff>114300</xdr:colOff>
      <xdr:row>78</xdr:row>
      <xdr:rowOff>45234</xdr:rowOff>
    </xdr:to>
    <xdr:cxnSp macro="">
      <xdr:nvCxnSpPr>
        <xdr:cNvPr id="633" name="直線コネクタ 632"/>
        <xdr:cNvCxnSpPr/>
      </xdr:nvCxnSpPr>
      <xdr:spPr>
        <a:xfrm>
          <a:off x="13703300" y="13400455"/>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27355</xdr:rowOff>
    </xdr:from>
    <xdr:to>
      <xdr:col>71</xdr:col>
      <xdr:colOff>177800</xdr:colOff>
      <xdr:row>78</xdr:row>
      <xdr:rowOff>34953</xdr:rowOff>
    </xdr:to>
    <xdr:cxnSp macro="">
      <xdr:nvCxnSpPr>
        <xdr:cNvPr id="636" name="直線コネクタ 635"/>
        <xdr:cNvCxnSpPr/>
      </xdr:nvCxnSpPr>
      <xdr:spPr>
        <a:xfrm flipV="1">
          <a:off x="12814300" y="13400455"/>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141540</xdr:rowOff>
    </xdr:from>
    <xdr:to>
      <xdr:col>85</xdr:col>
      <xdr:colOff>177800</xdr:colOff>
      <xdr:row>78</xdr:row>
      <xdr:rowOff>71690</xdr:rowOff>
    </xdr:to>
    <xdr:sp macro="" textlink="">
      <xdr:nvSpPr>
        <xdr:cNvPr id="646" name="楕円 645"/>
        <xdr:cNvSpPr/>
      </xdr:nvSpPr>
      <xdr:spPr>
        <a:xfrm>
          <a:off x="16268700" y="133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164417</xdr:rowOff>
    </xdr:from>
    <xdr:ext cx="599010" cy="259045"/>
    <xdr:sp macro="" textlink="">
      <xdr:nvSpPr>
        <xdr:cNvPr id="647" name="公債費該当値テキスト"/>
        <xdr:cNvSpPr txBox="1"/>
      </xdr:nvSpPr>
      <xdr:spPr>
        <a:xfrm>
          <a:off x="16370300" y="1319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162189</xdr:rowOff>
    </xdr:from>
    <xdr:to>
      <xdr:col>81</xdr:col>
      <xdr:colOff>101600</xdr:colOff>
      <xdr:row>78</xdr:row>
      <xdr:rowOff>92339</xdr:rowOff>
    </xdr:to>
    <xdr:sp macro="" textlink="">
      <xdr:nvSpPr>
        <xdr:cNvPr id="648" name="楕円 647"/>
        <xdr:cNvSpPr/>
      </xdr:nvSpPr>
      <xdr:spPr>
        <a:xfrm>
          <a:off x="154305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83466</xdr:rowOff>
    </xdr:from>
    <xdr:ext cx="599010" cy="259045"/>
    <xdr:sp macro="" textlink="">
      <xdr:nvSpPr>
        <xdr:cNvPr id="649" name="テキスト ボックス 648"/>
        <xdr:cNvSpPr txBox="1"/>
      </xdr:nvSpPr>
      <xdr:spPr>
        <a:xfrm>
          <a:off x="15181795" y="1345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165884</xdr:rowOff>
    </xdr:from>
    <xdr:to>
      <xdr:col>76</xdr:col>
      <xdr:colOff>165100</xdr:colOff>
      <xdr:row>78</xdr:row>
      <xdr:rowOff>96034</xdr:rowOff>
    </xdr:to>
    <xdr:sp macro="" textlink="">
      <xdr:nvSpPr>
        <xdr:cNvPr id="650" name="楕円 649"/>
        <xdr:cNvSpPr/>
      </xdr:nvSpPr>
      <xdr:spPr>
        <a:xfrm>
          <a:off x="14541500" y="133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87161</xdr:rowOff>
    </xdr:from>
    <xdr:ext cx="599010" cy="259045"/>
    <xdr:sp macro="" textlink="">
      <xdr:nvSpPr>
        <xdr:cNvPr id="651" name="テキスト ボックス 650"/>
        <xdr:cNvSpPr txBox="1"/>
      </xdr:nvSpPr>
      <xdr:spPr>
        <a:xfrm>
          <a:off x="14292795" y="1346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148005</xdr:rowOff>
    </xdr:from>
    <xdr:to>
      <xdr:col>72</xdr:col>
      <xdr:colOff>38100</xdr:colOff>
      <xdr:row>78</xdr:row>
      <xdr:rowOff>78155</xdr:rowOff>
    </xdr:to>
    <xdr:sp macro="" textlink="">
      <xdr:nvSpPr>
        <xdr:cNvPr id="652" name="楕円 651"/>
        <xdr:cNvSpPr/>
      </xdr:nvSpPr>
      <xdr:spPr>
        <a:xfrm>
          <a:off x="13652500" y="133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94682</xdr:rowOff>
    </xdr:from>
    <xdr:ext cx="599010" cy="259045"/>
    <xdr:sp macro="" textlink="">
      <xdr:nvSpPr>
        <xdr:cNvPr id="653" name="テキスト ボックス 652"/>
        <xdr:cNvSpPr txBox="1"/>
      </xdr:nvSpPr>
      <xdr:spPr>
        <a:xfrm>
          <a:off x="13403795" y="131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155603</xdr:rowOff>
    </xdr:from>
    <xdr:to>
      <xdr:col>67</xdr:col>
      <xdr:colOff>101600</xdr:colOff>
      <xdr:row>78</xdr:row>
      <xdr:rowOff>85753</xdr:rowOff>
    </xdr:to>
    <xdr:sp macro="" textlink="">
      <xdr:nvSpPr>
        <xdr:cNvPr id="654" name="楕円 653"/>
        <xdr:cNvSpPr/>
      </xdr:nvSpPr>
      <xdr:spPr>
        <a:xfrm>
          <a:off x="12763500" y="133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76880</xdr:rowOff>
    </xdr:from>
    <xdr:ext cx="599010" cy="259045"/>
    <xdr:sp macro="" textlink="">
      <xdr:nvSpPr>
        <xdr:cNvPr id="655" name="テキスト ボックス 654"/>
        <xdr:cNvSpPr txBox="1"/>
      </xdr:nvSpPr>
      <xdr:spPr>
        <a:xfrm>
          <a:off x="12514795" y="1344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9878</xdr:rowOff>
    </xdr:from>
    <xdr:to>
      <xdr:col>85</xdr:col>
      <xdr:colOff>127000</xdr:colOff>
      <xdr:row>99</xdr:row>
      <xdr:rowOff>28777</xdr:rowOff>
    </xdr:to>
    <xdr:cxnSp macro="">
      <xdr:nvCxnSpPr>
        <xdr:cNvPr id="684" name="直線コネクタ 683"/>
        <xdr:cNvCxnSpPr/>
      </xdr:nvCxnSpPr>
      <xdr:spPr>
        <a:xfrm flipV="1">
          <a:off x="15481300" y="16983428"/>
          <a:ext cx="838200" cy="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28777</xdr:rowOff>
    </xdr:from>
    <xdr:to>
      <xdr:col>81</xdr:col>
      <xdr:colOff>50800</xdr:colOff>
      <xdr:row>99</xdr:row>
      <xdr:rowOff>34046</xdr:rowOff>
    </xdr:to>
    <xdr:cxnSp macro="">
      <xdr:nvCxnSpPr>
        <xdr:cNvPr id="687" name="直線コネクタ 686"/>
        <xdr:cNvCxnSpPr/>
      </xdr:nvCxnSpPr>
      <xdr:spPr>
        <a:xfrm flipV="1">
          <a:off x="14592300" y="17002327"/>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34046</xdr:rowOff>
    </xdr:from>
    <xdr:to>
      <xdr:col>76</xdr:col>
      <xdr:colOff>114300</xdr:colOff>
      <xdr:row>99</xdr:row>
      <xdr:rowOff>39030</xdr:rowOff>
    </xdr:to>
    <xdr:cxnSp macro="">
      <xdr:nvCxnSpPr>
        <xdr:cNvPr id="690" name="直線コネクタ 689"/>
        <xdr:cNvCxnSpPr/>
      </xdr:nvCxnSpPr>
      <xdr:spPr>
        <a:xfrm flipV="1">
          <a:off x="13703300" y="17007596"/>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8367</xdr:rowOff>
    </xdr:from>
    <xdr:to>
      <xdr:col>71</xdr:col>
      <xdr:colOff>177800</xdr:colOff>
      <xdr:row>99</xdr:row>
      <xdr:rowOff>39030</xdr:rowOff>
    </xdr:to>
    <xdr:cxnSp macro="">
      <xdr:nvCxnSpPr>
        <xdr:cNvPr id="693" name="直線コネクタ 692"/>
        <xdr:cNvCxnSpPr/>
      </xdr:nvCxnSpPr>
      <xdr:spPr>
        <a:xfrm>
          <a:off x="12814300" y="16981917"/>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130528</xdr:rowOff>
    </xdr:from>
    <xdr:to>
      <xdr:col>85</xdr:col>
      <xdr:colOff>177800</xdr:colOff>
      <xdr:row>99</xdr:row>
      <xdr:rowOff>60678</xdr:rowOff>
    </xdr:to>
    <xdr:sp macro="" textlink="">
      <xdr:nvSpPr>
        <xdr:cNvPr id="703" name="楕円 702"/>
        <xdr:cNvSpPr/>
      </xdr:nvSpPr>
      <xdr:spPr>
        <a:xfrm>
          <a:off x="16268700" y="169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149427</xdr:rowOff>
    </xdr:from>
    <xdr:to>
      <xdr:col>81</xdr:col>
      <xdr:colOff>101600</xdr:colOff>
      <xdr:row>99</xdr:row>
      <xdr:rowOff>79577</xdr:rowOff>
    </xdr:to>
    <xdr:sp macro="" textlink="">
      <xdr:nvSpPr>
        <xdr:cNvPr id="705" name="楕円 704"/>
        <xdr:cNvSpPr/>
      </xdr:nvSpPr>
      <xdr:spPr>
        <a:xfrm>
          <a:off x="15430500" y="1695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70704</xdr:rowOff>
    </xdr:from>
    <xdr:ext cx="534377" cy="259045"/>
    <xdr:sp macro="" textlink="">
      <xdr:nvSpPr>
        <xdr:cNvPr id="706" name="テキスト ボックス 705"/>
        <xdr:cNvSpPr txBox="1"/>
      </xdr:nvSpPr>
      <xdr:spPr>
        <a:xfrm>
          <a:off x="15214111" y="170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154696</xdr:rowOff>
    </xdr:from>
    <xdr:to>
      <xdr:col>76</xdr:col>
      <xdr:colOff>165100</xdr:colOff>
      <xdr:row>99</xdr:row>
      <xdr:rowOff>84846</xdr:rowOff>
    </xdr:to>
    <xdr:sp macro="" textlink="">
      <xdr:nvSpPr>
        <xdr:cNvPr id="707" name="楕円 706"/>
        <xdr:cNvSpPr/>
      </xdr:nvSpPr>
      <xdr:spPr>
        <a:xfrm>
          <a:off x="14541500" y="169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75973</xdr:rowOff>
    </xdr:from>
    <xdr:ext cx="534377" cy="259045"/>
    <xdr:sp macro="" textlink="">
      <xdr:nvSpPr>
        <xdr:cNvPr id="708" name="テキスト ボックス 707"/>
        <xdr:cNvSpPr txBox="1"/>
      </xdr:nvSpPr>
      <xdr:spPr>
        <a:xfrm>
          <a:off x="14325111" y="1704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159680</xdr:rowOff>
    </xdr:from>
    <xdr:to>
      <xdr:col>72</xdr:col>
      <xdr:colOff>38100</xdr:colOff>
      <xdr:row>99</xdr:row>
      <xdr:rowOff>89830</xdr:rowOff>
    </xdr:to>
    <xdr:sp macro="" textlink="">
      <xdr:nvSpPr>
        <xdr:cNvPr id="709" name="楕円 708"/>
        <xdr:cNvSpPr/>
      </xdr:nvSpPr>
      <xdr:spPr>
        <a:xfrm>
          <a:off x="13652500" y="169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80957</xdr:rowOff>
    </xdr:from>
    <xdr:ext cx="469744" cy="259045"/>
    <xdr:sp macro="" textlink="">
      <xdr:nvSpPr>
        <xdr:cNvPr id="710" name="テキスト ボックス 709"/>
        <xdr:cNvSpPr txBox="1"/>
      </xdr:nvSpPr>
      <xdr:spPr>
        <a:xfrm>
          <a:off x="13468428" y="170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129017</xdr:rowOff>
    </xdr:from>
    <xdr:to>
      <xdr:col>67</xdr:col>
      <xdr:colOff>101600</xdr:colOff>
      <xdr:row>99</xdr:row>
      <xdr:rowOff>59167</xdr:rowOff>
    </xdr:to>
    <xdr:sp macro="" textlink="">
      <xdr:nvSpPr>
        <xdr:cNvPr id="711" name="楕円 710"/>
        <xdr:cNvSpPr/>
      </xdr:nvSpPr>
      <xdr:spPr>
        <a:xfrm>
          <a:off x="12763500" y="169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50294</xdr:rowOff>
    </xdr:from>
    <xdr:ext cx="534377" cy="259045"/>
    <xdr:sp macro="" textlink="">
      <xdr:nvSpPr>
        <xdr:cNvPr id="712" name="テキスト ボックス 711"/>
        <xdr:cNvSpPr txBox="1"/>
      </xdr:nvSpPr>
      <xdr:spPr>
        <a:xfrm>
          <a:off x="12547111" y="1702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139288</xdr:rowOff>
    </xdr:from>
    <xdr:to>
      <xdr:col>107</xdr:col>
      <xdr:colOff>50800</xdr:colOff>
      <xdr:row>38</xdr:row>
      <xdr:rowOff>139700</xdr:rowOff>
    </xdr:to>
    <xdr:cxnSp macro="">
      <xdr:nvCxnSpPr>
        <xdr:cNvPr id="745" name="直線コネクタ 744"/>
        <xdr:cNvCxnSpPr/>
      </xdr:nvCxnSpPr>
      <xdr:spPr>
        <a:xfrm>
          <a:off x="19545300" y="665438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134237</xdr:rowOff>
    </xdr:from>
    <xdr:to>
      <xdr:col>102</xdr:col>
      <xdr:colOff>114300</xdr:colOff>
      <xdr:row>38</xdr:row>
      <xdr:rowOff>139288</xdr:rowOff>
    </xdr:to>
    <xdr:cxnSp macro="">
      <xdr:nvCxnSpPr>
        <xdr:cNvPr id="748" name="直線コネクタ 747"/>
        <xdr:cNvCxnSpPr/>
      </xdr:nvCxnSpPr>
      <xdr:spPr>
        <a:xfrm>
          <a:off x="18656300" y="6649337"/>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88488</xdr:rowOff>
    </xdr:from>
    <xdr:to>
      <xdr:col>102</xdr:col>
      <xdr:colOff>165100</xdr:colOff>
      <xdr:row>39</xdr:row>
      <xdr:rowOff>18638</xdr:rowOff>
    </xdr:to>
    <xdr:sp macro="" textlink="">
      <xdr:nvSpPr>
        <xdr:cNvPr id="764" name="楕円 763"/>
        <xdr:cNvSpPr/>
      </xdr:nvSpPr>
      <xdr:spPr>
        <a:xfrm>
          <a:off x="19494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9765</xdr:rowOff>
    </xdr:from>
    <xdr:ext cx="313932" cy="259045"/>
    <xdr:sp macro="" textlink="">
      <xdr:nvSpPr>
        <xdr:cNvPr id="765" name="テキスト ボックス 764"/>
        <xdr:cNvSpPr txBox="1"/>
      </xdr:nvSpPr>
      <xdr:spPr>
        <a:xfrm>
          <a:off x="19388333" y="6696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83437</xdr:rowOff>
    </xdr:from>
    <xdr:to>
      <xdr:col>98</xdr:col>
      <xdr:colOff>38100</xdr:colOff>
      <xdr:row>39</xdr:row>
      <xdr:rowOff>13587</xdr:rowOff>
    </xdr:to>
    <xdr:sp macro="" textlink="">
      <xdr:nvSpPr>
        <xdr:cNvPr id="766" name="楕円 765"/>
        <xdr:cNvSpPr/>
      </xdr:nvSpPr>
      <xdr:spPr>
        <a:xfrm>
          <a:off x="18605500" y="65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4714</xdr:rowOff>
    </xdr:from>
    <xdr:ext cx="378565" cy="259045"/>
    <xdr:sp macro="" textlink="">
      <xdr:nvSpPr>
        <xdr:cNvPr id="767" name="テキスト ボックス 766"/>
        <xdr:cNvSpPr txBox="1"/>
      </xdr:nvSpPr>
      <xdr:spPr>
        <a:xfrm>
          <a:off x="18467017" y="669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135151</xdr:rowOff>
    </xdr:from>
    <xdr:to>
      <xdr:col>116</xdr:col>
      <xdr:colOff>63500</xdr:colOff>
      <xdr:row>58</xdr:row>
      <xdr:rowOff>135302</xdr:rowOff>
    </xdr:to>
    <xdr:cxnSp macro="">
      <xdr:nvCxnSpPr>
        <xdr:cNvPr id="794" name="直線コネクタ 793"/>
        <xdr:cNvCxnSpPr/>
      </xdr:nvCxnSpPr>
      <xdr:spPr>
        <a:xfrm flipV="1">
          <a:off x="21323300" y="10079251"/>
          <a:ext cx="8382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135302</xdr:rowOff>
    </xdr:from>
    <xdr:to>
      <xdr:col>111</xdr:col>
      <xdr:colOff>177800</xdr:colOff>
      <xdr:row>58</xdr:row>
      <xdr:rowOff>135352</xdr:rowOff>
    </xdr:to>
    <xdr:cxnSp macro="">
      <xdr:nvCxnSpPr>
        <xdr:cNvPr id="797" name="直線コネクタ 796"/>
        <xdr:cNvCxnSpPr/>
      </xdr:nvCxnSpPr>
      <xdr:spPr>
        <a:xfrm flipV="1">
          <a:off x="20434300" y="10079402"/>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135320</xdr:rowOff>
    </xdr:from>
    <xdr:to>
      <xdr:col>107</xdr:col>
      <xdr:colOff>50800</xdr:colOff>
      <xdr:row>58</xdr:row>
      <xdr:rowOff>135352</xdr:rowOff>
    </xdr:to>
    <xdr:cxnSp macro="">
      <xdr:nvCxnSpPr>
        <xdr:cNvPr id="800" name="直線コネクタ 799"/>
        <xdr:cNvCxnSpPr/>
      </xdr:nvCxnSpPr>
      <xdr:spPr>
        <a:xfrm>
          <a:off x="19545300" y="1007942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135320</xdr:rowOff>
    </xdr:from>
    <xdr:to>
      <xdr:col>102</xdr:col>
      <xdr:colOff>114300</xdr:colOff>
      <xdr:row>58</xdr:row>
      <xdr:rowOff>135334</xdr:rowOff>
    </xdr:to>
    <xdr:cxnSp macro="">
      <xdr:nvCxnSpPr>
        <xdr:cNvPr id="803" name="直線コネクタ 802"/>
        <xdr:cNvCxnSpPr/>
      </xdr:nvCxnSpPr>
      <xdr:spPr>
        <a:xfrm flipV="1">
          <a:off x="18656300" y="10079420"/>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84351</xdr:rowOff>
    </xdr:from>
    <xdr:to>
      <xdr:col>116</xdr:col>
      <xdr:colOff>114300</xdr:colOff>
      <xdr:row>59</xdr:row>
      <xdr:rowOff>14501</xdr:rowOff>
    </xdr:to>
    <xdr:sp macro="" textlink="">
      <xdr:nvSpPr>
        <xdr:cNvPr id="813" name="楕円 812"/>
        <xdr:cNvSpPr/>
      </xdr:nvSpPr>
      <xdr:spPr>
        <a:xfrm>
          <a:off x="22110700" y="1002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4" name="貸付金該当値テキスト"/>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84502</xdr:rowOff>
    </xdr:from>
    <xdr:to>
      <xdr:col>112</xdr:col>
      <xdr:colOff>38100</xdr:colOff>
      <xdr:row>59</xdr:row>
      <xdr:rowOff>14652</xdr:rowOff>
    </xdr:to>
    <xdr:sp macro="" textlink="">
      <xdr:nvSpPr>
        <xdr:cNvPr id="815" name="楕円 814"/>
        <xdr:cNvSpPr/>
      </xdr:nvSpPr>
      <xdr:spPr>
        <a:xfrm>
          <a:off x="21272500" y="100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5779</xdr:rowOff>
    </xdr:from>
    <xdr:ext cx="378565" cy="259045"/>
    <xdr:sp macro="" textlink="">
      <xdr:nvSpPr>
        <xdr:cNvPr id="816" name="テキスト ボックス 815"/>
        <xdr:cNvSpPr txBox="1"/>
      </xdr:nvSpPr>
      <xdr:spPr>
        <a:xfrm>
          <a:off x="21134017" y="10121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84552</xdr:rowOff>
    </xdr:from>
    <xdr:to>
      <xdr:col>107</xdr:col>
      <xdr:colOff>101600</xdr:colOff>
      <xdr:row>59</xdr:row>
      <xdr:rowOff>14702</xdr:rowOff>
    </xdr:to>
    <xdr:sp macro="" textlink="">
      <xdr:nvSpPr>
        <xdr:cNvPr id="817" name="楕円 816"/>
        <xdr:cNvSpPr/>
      </xdr:nvSpPr>
      <xdr:spPr>
        <a:xfrm>
          <a:off x="20383500" y="100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5829</xdr:rowOff>
    </xdr:from>
    <xdr:ext cx="378565" cy="259045"/>
    <xdr:sp macro="" textlink="">
      <xdr:nvSpPr>
        <xdr:cNvPr id="818" name="テキスト ボックス 817"/>
        <xdr:cNvSpPr txBox="1"/>
      </xdr:nvSpPr>
      <xdr:spPr>
        <a:xfrm>
          <a:off x="20245017" y="10121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84520</xdr:rowOff>
    </xdr:from>
    <xdr:to>
      <xdr:col>102</xdr:col>
      <xdr:colOff>165100</xdr:colOff>
      <xdr:row>59</xdr:row>
      <xdr:rowOff>14670</xdr:rowOff>
    </xdr:to>
    <xdr:sp macro="" textlink="">
      <xdr:nvSpPr>
        <xdr:cNvPr id="819" name="楕円 818"/>
        <xdr:cNvSpPr/>
      </xdr:nvSpPr>
      <xdr:spPr>
        <a:xfrm>
          <a:off x="19494500" y="100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5797</xdr:rowOff>
    </xdr:from>
    <xdr:ext cx="378565" cy="259045"/>
    <xdr:sp macro="" textlink="">
      <xdr:nvSpPr>
        <xdr:cNvPr id="820" name="テキスト ボックス 819"/>
        <xdr:cNvSpPr txBox="1"/>
      </xdr:nvSpPr>
      <xdr:spPr>
        <a:xfrm>
          <a:off x="19356017" y="1012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84534</xdr:rowOff>
    </xdr:from>
    <xdr:to>
      <xdr:col>98</xdr:col>
      <xdr:colOff>38100</xdr:colOff>
      <xdr:row>59</xdr:row>
      <xdr:rowOff>14684</xdr:rowOff>
    </xdr:to>
    <xdr:sp macro="" textlink="">
      <xdr:nvSpPr>
        <xdr:cNvPr id="821" name="楕円 820"/>
        <xdr:cNvSpPr/>
      </xdr:nvSpPr>
      <xdr:spPr>
        <a:xfrm>
          <a:off x="18605500" y="100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5811</xdr:rowOff>
    </xdr:from>
    <xdr:ext cx="378565" cy="259045"/>
    <xdr:sp macro="" textlink="">
      <xdr:nvSpPr>
        <xdr:cNvPr id="822" name="テキスト ボックス 821"/>
        <xdr:cNvSpPr txBox="1"/>
      </xdr:nvSpPr>
      <xdr:spPr>
        <a:xfrm>
          <a:off x="18467017" y="10121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20946</xdr:rowOff>
    </xdr:from>
    <xdr:to>
      <xdr:col>116</xdr:col>
      <xdr:colOff>63500</xdr:colOff>
      <xdr:row>76</xdr:row>
      <xdr:rowOff>22619</xdr:rowOff>
    </xdr:to>
    <xdr:cxnSp macro="">
      <xdr:nvCxnSpPr>
        <xdr:cNvPr id="851" name="直線コネクタ 850"/>
        <xdr:cNvCxnSpPr/>
      </xdr:nvCxnSpPr>
      <xdr:spPr>
        <a:xfrm flipV="1">
          <a:off x="21323300" y="13051146"/>
          <a:ext cx="8382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22619</xdr:rowOff>
    </xdr:from>
    <xdr:to>
      <xdr:col>111</xdr:col>
      <xdr:colOff>177800</xdr:colOff>
      <xdr:row>76</xdr:row>
      <xdr:rowOff>69645</xdr:rowOff>
    </xdr:to>
    <xdr:cxnSp macro="">
      <xdr:nvCxnSpPr>
        <xdr:cNvPr id="854" name="直線コネクタ 853"/>
        <xdr:cNvCxnSpPr/>
      </xdr:nvCxnSpPr>
      <xdr:spPr>
        <a:xfrm flipV="1">
          <a:off x="20434300" y="13052819"/>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69645</xdr:rowOff>
    </xdr:from>
    <xdr:to>
      <xdr:col>107</xdr:col>
      <xdr:colOff>50800</xdr:colOff>
      <xdr:row>76</xdr:row>
      <xdr:rowOff>101375</xdr:rowOff>
    </xdr:to>
    <xdr:cxnSp macro="">
      <xdr:nvCxnSpPr>
        <xdr:cNvPr id="857" name="直線コネクタ 856"/>
        <xdr:cNvCxnSpPr/>
      </xdr:nvCxnSpPr>
      <xdr:spPr>
        <a:xfrm flipV="1">
          <a:off x="19545300" y="13099845"/>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96083</xdr:rowOff>
    </xdr:from>
    <xdr:to>
      <xdr:col>102</xdr:col>
      <xdr:colOff>114300</xdr:colOff>
      <xdr:row>76</xdr:row>
      <xdr:rowOff>101375</xdr:rowOff>
    </xdr:to>
    <xdr:cxnSp macro="">
      <xdr:nvCxnSpPr>
        <xdr:cNvPr id="860" name="直線コネクタ 859"/>
        <xdr:cNvCxnSpPr/>
      </xdr:nvCxnSpPr>
      <xdr:spPr>
        <a:xfrm>
          <a:off x="18656300" y="13126283"/>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141596</xdr:rowOff>
    </xdr:from>
    <xdr:to>
      <xdr:col>116</xdr:col>
      <xdr:colOff>114300</xdr:colOff>
      <xdr:row>76</xdr:row>
      <xdr:rowOff>71746</xdr:rowOff>
    </xdr:to>
    <xdr:sp macro="" textlink="">
      <xdr:nvSpPr>
        <xdr:cNvPr id="870" name="楕円 869"/>
        <xdr:cNvSpPr/>
      </xdr:nvSpPr>
      <xdr:spPr>
        <a:xfrm>
          <a:off x="22110700" y="1300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164473</xdr:rowOff>
    </xdr:from>
    <xdr:ext cx="599010" cy="259045"/>
    <xdr:sp macro="" textlink="">
      <xdr:nvSpPr>
        <xdr:cNvPr id="871" name="繰出金該当値テキスト"/>
        <xdr:cNvSpPr txBox="1"/>
      </xdr:nvSpPr>
      <xdr:spPr>
        <a:xfrm>
          <a:off x="22212300" y="1285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143269</xdr:rowOff>
    </xdr:from>
    <xdr:to>
      <xdr:col>112</xdr:col>
      <xdr:colOff>38100</xdr:colOff>
      <xdr:row>76</xdr:row>
      <xdr:rowOff>73419</xdr:rowOff>
    </xdr:to>
    <xdr:sp macro="" textlink="">
      <xdr:nvSpPr>
        <xdr:cNvPr id="872" name="楕円 871"/>
        <xdr:cNvSpPr/>
      </xdr:nvSpPr>
      <xdr:spPr>
        <a:xfrm>
          <a:off x="21272500" y="130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89946</xdr:rowOff>
    </xdr:from>
    <xdr:ext cx="599010" cy="259045"/>
    <xdr:sp macro="" textlink="">
      <xdr:nvSpPr>
        <xdr:cNvPr id="873" name="テキスト ボックス 872"/>
        <xdr:cNvSpPr txBox="1"/>
      </xdr:nvSpPr>
      <xdr:spPr>
        <a:xfrm>
          <a:off x="21023795" y="1277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18845</xdr:rowOff>
    </xdr:from>
    <xdr:to>
      <xdr:col>107</xdr:col>
      <xdr:colOff>101600</xdr:colOff>
      <xdr:row>76</xdr:row>
      <xdr:rowOff>120445</xdr:rowOff>
    </xdr:to>
    <xdr:sp macro="" textlink="">
      <xdr:nvSpPr>
        <xdr:cNvPr id="874" name="楕円 873"/>
        <xdr:cNvSpPr/>
      </xdr:nvSpPr>
      <xdr:spPr>
        <a:xfrm>
          <a:off x="20383500" y="130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136972</xdr:rowOff>
    </xdr:from>
    <xdr:ext cx="599010" cy="259045"/>
    <xdr:sp macro="" textlink="">
      <xdr:nvSpPr>
        <xdr:cNvPr id="875" name="テキスト ボックス 874"/>
        <xdr:cNvSpPr txBox="1"/>
      </xdr:nvSpPr>
      <xdr:spPr>
        <a:xfrm>
          <a:off x="20134795" y="128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50575</xdr:rowOff>
    </xdr:from>
    <xdr:to>
      <xdr:col>102</xdr:col>
      <xdr:colOff>165100</xdr:colOff>
      <xdr:row>76</xdr:row>
      <xdr:rowOff>152175</xdr:rowOff>
    </xdr:to>
    <xdr:sp macro="" textlink="">
      <xdr:nvSpPr>
        <xdr:cNvPr id="876" name="楕円 875"/>
        <xdr:cNvSpPr/>
      </xdr:nvSpPr>
      <xdr:spPr>
        <a:xfrm>
          <a:off x="19494500" y="1308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168702</xdr:rowOff>
    </xdr:from>
    <xdr:ext cx="599010" cy="259045"/>
    <xdr:sp macro="" textlink="">
      <xdr:nvSpPr>
        <xdr:cNvPr id="877" name="テキスト ボックス 876"/>
        <xdr:cNvSpPr txBox="1"/>
      </xdr:nvSpPr>
      <xdr:spPr>
        <a:xfrm>
          <a:off x="19245795" y="1285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45283</xdr:rowOff>
    </xdr:from>
    <xdr:to>
      <xdr:col>98</xdr:col>
      <xdr:colOff>38100</xdr:colOff>
      <xdr:row>76</xdr:row>
      <xdr:rowOff>146883</xdr:rowOff>
    </xdr:to>
    <xdr:sp macro="" textlink="">
      <xdr:nvSpPr>
        <xdr:cNvPr id="878" name="楕円 877"/>
        <xdr:cNvSpPr/>
      </xdr:nvSpPr>
      <xdr:spPr>
        <a:xfrm>
          <a:off x="18605500" y="130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163410</xdr:rowOff>
    </xdr:from>
    <xdr:ext cx="599010" cy="259045"/>
    <xdr:sp macro="" textlink="">
      <xdr:nvSpPr>
        <xdr:cNvPr id="879" name="テキスト ボックス 878"/>
        <xdr:cNvSpPr txBox="1"/>
      </xdr:nvSpPr>
      <xdr:spPr>
        <a:xfrm>
          <a:off x="18356795" y="1285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1,428,424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319,001</a:t>
          </a:r>
          <a:r>
            <a:rPr kumimoji="1" lang="ja-JP" altLang="en-US" sz="1300">
              <a:latin typeface="ＭＳ Ｐゴシック" panose="020B0600070205080204" pitchFamily="50" charset="-128"/>
              <a:ea typeface="ＭＳ Ｐゴシック" panose="020B0600070205080204" pitchFamily="50" charset="-128"/>
            </a:rPr>
            <a:t>円で、近年</a:t>
          </a:r>
          <a:r>
            <a:rPr kumimoji="1" lang="en-US" altLang="ja-JP" sz="1300">
              <a:latin typeface="ＭＳ Ｐゴシック" panose="020B0600070205080204" pitchFamily="50" charset="-128"/>
              <a:ea typeface="ＭＳ Ｐゴシック" panose="020B0600070205080204" pitchFamily="50" charset="-128"/>
            </a:rPr>
            <a:t>260,000</a:t>
          </a:r>
          <a:r>
            <a:rPr kumimoji="1" lang="ja-JP" altLang="en-US" sz="1300">
              <a:latin typeface="ＭＳ Ｐゴシック" panose="020B0600070205080204" pitchFamily="50" charset="-128"/>
              <a:ea typeface="ＭＳ Ｐゴシック" panose="020B0600070205080204" pitchFamily="50" charset="-128"/>
            </a:rPr>
            <a:t>円代で推移していたが、令和２年度から会計年度任用職員制度の開始に伴い、臨時職員の賃金が物件費から人件費に変更になったことに伴うものが大幅な増加の要因である。また、そのほかに過去（昭和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年の間）の採用数が類似団体平均と比較して多いことが要因として挙げられる。維持補修費は住民一人当たり</a:t>
          </a:r>
          <a:r>
            <a:rPr kumimoji="1" lang="en-US" altLang="ja-JP" sz="1300">
              <a:latin typeface="ＭＳ Ｐゴシック" panose="020B0600070205080204" pitchFamily="50" charset="-128"/>
              <a:ea typeface="ＭＳ Ｐゴシック" panose="020B0600070205080204" pitchFamily="50" charset="-128"/>
            </a:rPr>
            <a:t>80,318</a:t>
          </a:r>
          <a:r>
            <a:rPr kumimoji="1" lang="ja-JP" altLang="en-US" sz="1300">
              <a:latin typeface="ＭＳ Ｐゴシック" panose="020B0600070205080204" pitchFamily="50" charset="-128"/>
              <a:ea typeface="ＭＳ Ｐゴシック" panose="020B0600070205080204" pitchFamily="50" charset="-128"/>
            </a:rPr>
            <a:t>円と類似団体平均を大きく上回っているが、除雪に要する経費が住民一人当たり</a:t>
          </a:r>
          <a:r>
            <a:rPr kumimoji="1" lang="en-US" altLang="ja-JP" sz="1300">
              <a:latin typeface="ＭＳ Ｐゴシック" panose="020B0600070205080204" pitchFamily="50" charset="-128"/>
              <a:ea typeface="ＭＳ Ｐゴシック" panose="020B0600070205080204" pitchFamily="50" charset="-128"/>
            </a:rPr>
            <a:t>46,758</a:t>
          </a:r>
          <a:r>
            <a:rPr kumimoji="1" lang="ja-JP" altLang="en-US" sz="1300">
              <a:latin typeface="ＭＳ Ｐゴシック" panose="020B0600070205080204" pitchFamily="50" charset="-128"/>
              <a:ea typeface="ＭＳ Ｐゴシック" panose="020B0600070205080204" pitchFamily="50" charset="-128"/>
            </a:rPr>
            <a:t>円と多額になっているためである。扶助費は住民一人当たり</a:t>
          </a:r>
          <a:r>
            <a:rPr kumimoji="1" lang="en-US" altLang="ja-JP" sz="1300">
              <a:latin typeface="ＭＳ Ｐゴシック" panose="020B0600070205080204" pitchFamily="50" charset="-128"/>
              <a:ea typeface="ＭＳ Ｐゴシック" panose="020B0600070205080204" pitchFamily="50" charset="-128"/>
            </a:rPr>
            <a:t>55,173</a:t>
          </a:r>
          <a:r>
            <a:rPr kumimoji="1" lang="ja-JP" altLang="en-US" sz="1300">
              <a:latin typeface="ＭＳ Ｐゴシック" panose="020B0600070205080204" pitchFamily="50" charset="-128"/>
              <a:ea typeface="ＭＳ Ｐゴシック" panose="020B0600070205080204" pitchFamily="50" charset="-128"/>
            </a:rPr>
            <a:t>円となっており、そのうち保育所及び高齢者生活支援ハウスに要する経費は住民一人当たり</a:t>
          </a:r>
          <a:r>
            <a:rPr kumimoji="1" lang="en-US" altLang="ja-JP" sz="1300">
              <a:latin typeface="ＭＳ Ｐゴシック" panose="020B0600070205080204" pitchFamily="50" charset="-128"/>
              <a:ea typeface="ＭＳ Ｐゴシック" panose="020B0600070205080204" pitchFamily="50" charset="-128"/>
            </a:rPr>
            <a:t>12,283</a:t>
          </a:r>
          <a:r>
            <a:rPr kumimoji="1" lang="ja-JP" altLang="en-US" sz="1300">
              <a:latin typeface="ＭＳ Ｐゴシック" panose="020B0600070205080204" pitchFamily="50" charset="-128"/>
              <a:ea typeface="ＭＳ Ｐゴシック" panose="020B0600070205080204" pitchFamily="50" charset="-128"/>
            </a:rPr>
            <a:t>円となる。また、普通建設事業費は住民一人当たり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121,769</a:t>
          </a:r>
          <a:r>
            <a:rPr kumimoji="1" lang="ja-JP" altLang="en-US" sz="1300">
              <a:latin typeface="ＭＳ Ｐゴシック" panose="020B0600070205080204" pitchFamily="50" charset="-128"/>
              <a:ea typeface="ＭＳ Ｐゴシック" panose="020B0600070205080204" pitchFamily="50" charset="-128"/>
            </a:rPr>
            <a:t>円と類似団体を下回っているのは、令和元年度に真狩小学校ボイラー更新工事に要する経費が住民一人当たり</a:t>
          </a:r>
          <a:r>
            <a:rPr kumimoji="1" lang="en-US" altLang="ja-JP" sz="1300">
              <a:latin typeface="ＭＳ Ｐゴシック" panose="020B0600070205080204" pitchFamily="50" charset="-128"/>
              <a:ea typeface="ＭＳ Ｐゴシック" panose="020B0600070205080204" pitchFamily="50" charset="-128"/>
            </a:rPr>
            <a:t>42,670</a:t>
          </a:r>
          <a:r>
            <a:rPr kumimoji="1" lang="ja-JP" altLang="en-US" sz="1300">
              <a:latin typeface="ＭＳ Ｐゴシック" panose="020B0600070205080204" pitchFamily="50" charset="-128"/>
              <a:ea typeface="ＭＳ Ｐゴシック" panose="020B0600070205080204" pitchFamily="50" charset="-128"/>
            </a:rPr>
            <a:t>円が減となったことが主な原因である。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2,010
1,976
114.25
2,988,274
2,871,132
111,369
1,717,933
2,636,669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117049</xdr:rowOff>
    </xdr:from>
    <xdr:to>
      <xdr:col>24</xdr:col>
      <xdr:colOff>63500</xdr:colOff>
      <xdr:row>36</xdr:row>
      <xdr:rowOff>135966</xdr:rowOff>
    </xdr:to>
    <xdr:cxnSp macro="">
      <xdr:nvCxnSpPr>
        <xdr:cNvPr id="60" name="直線コネクタ 59"/>
        <xdr:cNvCxnSpPr/>
      </xdr:nvCxnSpPr>
      <xdr:spPr>
        <a:xfrm flipV="1">
          <a:off x="3797300" y="6289249"/>
          <a:ext cx="8382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135966</xdr:rowOff>
    </xdr:from>
    <xdr:to>
      <xdr:col>19</xdr:col>
      <xdr:colOff>177800</xdr:colOff>
      <xdr:row>36</xdr:row>
      <xdr:rowOff>168961</xdr:rowOff>
    </xdr:to>
    <xdr:cxnSp macro="">
      <xdr:nvCxnSpPr>
        <xdr:cNvPr id="63" name="直線コネクタ 62"/>
        <xdr:cNvCxnSpPr/>
      </xdr:nvCxnSpPr>
      <xdr:spPr>
        <a:xfrm flipV="1">
          <a:off x="2908300" y="6308166"/>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147282</xdr:rowOff>
    </xdr:from>
    <xdr:to>
      <xdr:col>15</xdr:col>
      <xdr:colOff>50800</xdr:colOff>
      <xdr:row>36</xdr:row>
      <xdr:rowOff>168961</xdr:rowOff>
    </xdr:to>
    <xdr:cxnSp macro="">
      <xdr:nvCxnSpPr>
        <xdr:cNvPr id="66" name="直線コネクタ 65"/>
        <xdr:cNvCxnSpPr/>
      </xdr:nvCxnSpPr>
      <xdr:spPr>
        <a:xfrm>
          <a:off x="2019300" y="6319482"/>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114002</xdr:rowOff>
    </xdr:from>
    <xdr:to>
      <xdr:col>10</xdr:col>
      <xdr:colOff>114300</xdr:colOff>
      <xdr:row>36</xdr:row>
      <xdr:rowOff>147282</xdr:rowOff>
    </xdr:to>
    <xdr:cxnSp macro="">
      <xdr:nvCxnSpPr>
        <xdr:cNvPr id="69" name="直線コネクタ 68"/>
        <xdr:cNvCxnSpPr/>
      </xdr:nvCxnSpPr>
      <xdr:spPr>
        <a:xfrm>
          <a:off x="1130300" y="6286202"/>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66249</xdr:rowOff>
    </xdr:from>
    <xdr:to>
      <xdr:col>24</xdr:col>
      <xdr:colOff>114300</xdr:colOff>
      <xdr:row>36</xdr:row>
      <xdr:rowOff>167849</xdr:rowOff>
    </xdr:to>
    <xdr:sp macro="" textlink="">
      <xdr:nvSpPr>
        <xdr:cNvPr id="79" name="楕円 78"/>
        <xdr:cNvSpPr/>
      </xdr:nvSpPr>
      <xdr:spPr>
        <a:xfrm>
          <a:off x="4584700" y="62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89126</xdr:rowOff>
    </xdr:from>
    <xdr:ext cx="534377" cy="259045"/>
    <xdr:sp macro="" textlink="">
      <xdr:nvSpPr>
        <xdr:cNvPr id="80" name="議会費該当値テキスト"/>
        <xdr:cNvSpPr txBox="1"/>
      </xdr:nvSpPr>
      <xdr:spPr>
        <a:xfrm>
          <a:off x="4686300" y="60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85166</xdr:rowOff>
    </xdr:from>
    <xdr:to>
      <xdr:col>20</xdr:col>
      <xdr:colOff>38100</xdr:colOff>
      <xdr:row>37</xdr:row>
      <xdr:rowOff>15316</xdr:rowOff>
    </xdr:to>
    <xdr:sp macro="" textlink="">
      <xdr:nvSpPr>
        <xdr:cNvPr id="81" name="楕円 80"/>
        <xdr:cNvSpPr/>
      </xdr:nvSpPr>
      <xdr:spPr>
        <a:xfrm>
          <a:off x="3746500" y="62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31843</xdr:rowOff>
    </xdr:from>
    <xdr:ext cx="534377" cy="259045"/>
    <xdr:sp macro="" textlink="">
      <xdr:nvSpPr>
        <xdr:cNvPr id="82" name="テキスト ボックス 81"/>
        <xdr:cNvSpPr txBox="1"/>
      </xdr:nvSpPr>
      <xdr:spPr>
        <a:xfrm>
          <a:off x="3530111" y="60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118161</xdr:rowOff>
    </xdr:from>
    <xdr:to>
      <xdr:col>15</xdr:col>
      <xdr:colOff>101600</xdr:colOff>
      <xdr:row>37</xdr:row>
      <xdr:rowOff>48311</xdr:rowOff>
    </xdr:to>
    <xdr:sp macro="" textlink="">
      <xdr:nvSpPr>
        <xdr:cNvPr id="83" name="楕円 82"/>
        <xdr:cNvSpPr/>
      </xdr:nvSpPr>
      <xdr:spPr>
        <a:xfrm>
          <a:off x="2857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64838</xdr:rowOff>
    </xdr:from>
    <xdr:ext cx="534377" cy="259045"/>
    <xdr:sp macro="" textlink="">
      <xdr:nvSpPr>
        <xdr:cNvPr id="84" name="テキスト ボックス 83"/>
        <xdr:cNvSpPr txBox="1"/>
      </xdr:nvSpPr>
      <xdr:spPr>
        <a:xfrm>
          <a:off x="2641111" y="60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96482</xdr:rowOff>
    </xdr:from>
    <xdr:to>
      <xdr:col>10</xdr:col>
      <xdr:colOff>165100</xdr:colOff>
      <xdr:row>37</xdr:row>
      <xdr:rowOff>26632</xdr:rowOff>
    </xdr:to>
    <xdr:sp macro="" textlink="">
      <xdr:nvSpPr>
        <xdr:cNvPr id="85" name="楕円 84"/>
        <xdr:cNvSpPr/>
      </xdr:nvSpPr>
      <xdr:spPr>
        <a:xfrm>
          <a:off x="1968500" y="62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43159</xdr:rowOff>
    </xdr:from>
    <xdr:ext cx="534377" cy="259045"/>
    <xdr:sp macro="" textlink="">
      <xdr:nvSpPr>
        <xdr:cNvPr id="86" name="テキスト ボックス 85"/>
        <xdr:cNvSpPr txBox="1"/>
      </xdr:nvSpPr>
      <xdr:spPr>
        <a:xfrm>
          <a:off x="1752111" y="60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63202</xdr:rowOff>
    </xdr:from>
    <xdr:to>
      <xdr:col>6</xdr:col>
      <xdr:colOff>38100</xdr:colOff>
      <xdr:row>36</xdr:row>
      <xdr:rowOff>164802</xdr:rowOff>
    </xdr:to>
    <xdr:sp macro="" textlink="">
      <xdr:nvSpPr>
        <xdr:cNvPr id="87" name="楕円 86"/>
        <xdr:cNvSpPr/>
      </xdr:nvSpPr>
      <xdr:spPr>
        <a:xfrm>
          <a:off x="1079500" y="62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9879</xdr:rowOff>
    </xdr:from>
    <xdr:ext cx="534377" cy="259045"/>
    <xdr:sp macro="" textlink="">
      <xdr:nvSpPr>
        <xdr:cNvPr id="88" name="テキスト ボックス 87"/>
        <xdr:cNvSpPr txBox="1"/>
      </xdr:nvSpPr>
      <xdr:spPr>
        <a:xfrm>
          <a:off x="863111" y="601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163164</xdr:rowOff>
    </xdr:from>
    <xdr:to>
      <xdr:col>24</xdr:col>
      <xdr:colOff>63500</xdr:colOff>
      <xdr:row>58</xdr:row>
      <xdr:rowOff>29938</xdr:rowOff>
    </xdr:to>
    <xdr:cxnSp macro="">
      <xdr:nvCxnSpPr>
        <xdr:cNvPr id="115" name="直線コネクタ 114"/>
        <xdr:cNvCxnSpPr/>
      </xdr:nvCxnSpPr>
      <xdr:spPr>
        <a:xfrm flipV="1">
          <a:off x="3797300" y="9935814"/>
          <a:ext cx="838200" cy="3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29938</xdr:rowOff>
    </xdr:from>
    <xdr:to>
      <xdr:col>19</xdr:col>
      <xdr:colOff>177800</xdr:colOff>
      <xdr:row>58</xdr:row>
      <xdr:rowOff>39405</xdr:rowOff>
    </xdr:to>
    <xdr:cxnSp macro="">
      <xdr:nvCxnSpPr>
        <xdr:cNvPr id="118" name="直線コネクタ 117"/>
        <xdr:cNvCxnSpPr/>
      </xdr:nvCxnSpPr>
      <xdr:spPr>
        <a:xfrm flipV="1">
          <a:off x="2908300" y="9974038"/>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39405</xdr:rowOff>
    </xdr:from>
    <xdr:to>
      <xdr:col>15</xdr:col>
      <xdr:colOff>50800</xdr:colOff>
      <xdr:row>58</xdr:row>
      <xdr:rowOff>56341</xdr:rowOff>
    </xdr:to>
    <xdr:cxnSp macro="">
      <xdr:nvCxnSpPr>
        <xdr:cNvPr id="121" name="直線コネクタ 120"/>
        <xdr:cNvCxnSpPr/>
      </xdr:nvCxnSpPr>
      <xdr:spPr>
        <a:xfrm flipV="1">
          <a:off x="2019300" y="9983505"/>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21781</xdr:rowOff>
    </xdr:from>
    <xdr:to>
      <xdr:col>10</xdr:col>
      <xdr:colOff>114300</xdr:colOff>
      <xdr:row>58</xdr:row>
      <xdr:rowOff>56341</xdr:rowOff>
    </xdr:to>
    <xdr:cxnSp macro="">
      <xdr:nvCxnSpPr>
        <xdr:cNvPr id="124" name="直線コネクタ 123"/>
        <xdr:cNvCxnSpPr/>
      </xdr:nvCxnSpPr>
      <xdr:spPr>
        <a:xfrm>
          <a:off x="1130300" y="9965881"/>
          <a:ext cx="889000" cy="3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112364</xdr:rowOff>
    </xdr:from>
    <xdr:to>
      <xdr:col>24</xdr:col>
      <xdr:colOff>114300</xdr:colOff>
      <xdr:row>58</xdr:row>
      <xdr:rowOff>42514</xdr:rowOff>
    </xdr:to>
    <xdr:sp macro="" textlink="">
      <xdr:nvSpPr>
        <xdr:cNvPr id="134" name="楕円 133"/>
        <xdr:cNvSpPr/>
      </xdr:nvSpPr>
      <xdr:spPr>
        <a:xfrm>
          <a:off x="4584700" y="98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150588</xdr:rowOff>
    </xdr:from>
    <xdr:to>
      <xdr:col>20</xdr:col>
      <xdr:colOff>38100</xdr:colOff>
      <xdr:row>58</xdr:row>
      <xdr:rowOff>80738</xdr:rowOff>
    </xdr:to>
    <xdr:sp macro="" textlink="">
      <xdr:nvSpPr>
        <xdr:cNvPr id="136" name="楕円 135"/>
        <xdr:cNvSpPr/>
      </xdr:nvSpPr>
      <xdr:spPr>
        <a:xfrm>
          <a:off x="3746500" y="99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71865</xdr:rowOff>
    </xdr:from>
    <xdr:ext cx="599010" cy="259045"/>
    <xdr:sp macro="" textlink="">
      <xdr:nvSpPr>
        <xdr:cNvPr id="137" name="テキスト ボックス 136"/>
        <xdr:cNvSpPr txBox="1"/>
      </xdr:nvSpPr>
      <xdr:spPr>
        <a:xfrm>
          <a:off x="3497795" y="1001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160055</xdr:rowOff>
    </xdr:from>
    <xdr:to>
      <xdr:col>15</xdr:col>
      <xdr:colOff>101600</xdr:colOff>
      <xdr:row>58</xdr:row>
      <xdr:rowOff>90205</xdr:rowOff>
    </xdr:to>
    <xdr:sp macro="" textlink="">
      <xdr:nvSpPr>
        <xdr:cNvPr id="138" name="楕円 137"/>
        <xdr:cNvSpPr/>
      </xdr:nvSpPr>
      <xdr:spPr>
        <a:xfrm>
          <a:off x="2857500" y="99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81332</xdr:rowOff>
    </xdr:from>
    <xdr:ext cx="599010" cy="259045"/>
    <xdr:sp macro="" textlink="">
      <xdr:nvSpPr>
        <xdr:cNvPr id="139" name="テキスト ボックス 138"/>
        <xdr:cNvSpPr txBox="1"/>
      </xdr:nvSpPr>
      <xdr:spPr>
        <a:xfrm>
          <a:off x="2608795" y="100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5541</xdr:rowOff>
    </xdr:from>
    <xdr:to>
      <xdr:col>10</xdr:col>
      <xdr:colOff>165100</xdr:colOff>
      <xdr:row>58</xdr:row>
      <xdr:rowOff>107141</xdr:rowOff>
    </xdr:to>
    <xdr:sp macro="" textlink="">
      <xdr:nvSpPr>
        <xdr:cNvPr id="140" name="楕円 139"/>
        <xdr:cNvSpPr/>
      </xdr:nvSpPr>
      <xdr:spPr>
        <a:xfrm>
          <a:off x="1968500" y="99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98268</xdr:rowOff>
    </xdr:from>
    <xdr:ext cx="599010" cy="259045"/>
    <xdr:sp macro="" textlink="">
      <xdr:nvSpPr>
        <xdr:cNvPr id="141" name="テキスト ボックス 140"/>
        <xdr:cNvSpPr txBox="1"/>
      </xdr:nvSpPr>
      <xdr:spPr>
        <a:xfrm>
          <a:off x="1719795" y="1004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142431</xdr:rowOff>
    </xdr:from>
    <xdr:to>
      <xdr:col>6</xdr:col>
      <xdr:colOff>38100</xdr:colOff>
      <xdr:row>58</xdr:row>
      <xdr:rowOff>72581</xdr:rowOff>
    </xdr:to>
    <xdr:sp macro="" textlink="">
      <xdr:nvSpPr>
        <xdr:cNvPr id="142" name="楕円 141"/>
        <xdr:cNvSpPr/>
      </xdr:nvSpPr>
      <xdr:spPr>
        <a:xfrm>
          <a:off x="1079500" y="9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63708</xdr:rowOff>
    </xdr:from>
    <xdr:ext cx="599010" cy="259045"/>
    <xdr:sp macro="" textlink="">
      <xdr:nvSpPr>
        <xdr:cNvPr id="143" name="テキスト ボックス 142"/>
        <xdr:cNvSpPr txBox="1"/>
      </xdr:nvSpPr>
      <xdr:spPr>
        <a:xfrm>
          <a:off x="830795" y="1000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121588</xdr:rowOff>
    </xdr:from>
    <xdr:to>
      <xdr:col>24</xdr:col>
      <xdr:colOff>63500</xdr:colOff>
      <xdr:row>76</xdr:row>
      <xdr:rowOff>153074</xdr:rowOff>
    </xdr:to>
    <xdr:cxnSp macro="">
      <xdr:nvCxnSpPr>
        <xdr:cNvPr id="172" name="直線コネクタ 171"/>
        <xdr:cNvCxnSpPr/>
      </xdr:nvCxnSpPr>
      <xdr:spPr>
        <a:xfrm flipV="1">
          <a:off x="3797300" y="13151788"/>
          <a:ext cx="838200" cy="3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153074</xdr:rowOff>
    </xdr:from>
    <xdr:to>
      <xdr:col>19</xdr:col>
      <xdr:colOff>177800</xdr:colOff>
      <xdr:row>76</xdr:row>
      <xdr:rowOff>166320</xdr:rowOff>
    </xdr:to>
    <xdr:cxnSp macro="">
      <xdr:nvCxnSpPr>
        <xdr:cNvPr id="175" name="直線コネクタ 174"/>
        <xdr:cNvCxnSpPr/>
      </xdr:nvCxnSpPr>
      <xdr:spPr>
        <a:xfrm flipV="1">
          <a:off x="2908300" y="13183274"/>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138902</xdr:rowOff>
    </xdr:from>
    <xdr:to>
      <xdr:col>15</xdr:col>
      <xdr:colOff>50800</xdr:colOff>
      <xdr:row>76</xdr:row>
      <xdr:rowOff>166320</xdr:rowOff>
    </xdr:to>
    <xdr:cxnSp macro="">
      <xdr:nvCxnSpPr>
        <xdr:cNvPr id="178" name="直線コネクタ 177"/>
        <xdr:cNvCxnSpPr/>
      </xdr:nvCxnSpPr>
      <xdr:spPr>
        <a:xfrm>
          <a:off x="2019300" y="13169102"/>
          <a:ext cx="889000" cy="2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138902</xdr:rowOff>
    </xdr:from>
    <xdr:to>
      <xdr:col>10</xdr:col>
      <xdr:colOff>114300</xdr:colOff>
      <xdr:row>77</xdr:row>
      <xdr:rowOff>11179</xdr:rowOff>
    </xdr:to>
    <xdr:cxnSp macro="">
      <xdr:nvCxnSpPr>
        <xdr:cNvPr id="181" name="直線コネクタ 180"/>
        <xdr:cNvCxnSpPr/>
      </xdr:nvCxnSpPr>
      <xdr:spPr>
        <a:xfrm flipV="1">
          <a:off x="1130300" y="13169102"/>
          <a:ext cx="88900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70788</xdr:rowOff>
    </xdr:from>
    <xdr:to>
      <xdr:col>24</xdr:col>
      <xdr:colOff>114300</xdr:colOff>
      <xdr:row>77</xdr:row>
      <xdr:rowOff>938</xdr:rowOff>
    </xdr:to>
    <xdr:sp macro="" textlink="">
      <xdr:nvSpPr>
        <xdr:cNvPr id="191" name="楕円 190"/>
        <xdr:cNvSpPr/>
      </xdr:nvSpPr>
      <xdr:spPr>
        <a:xfrm>
          <a:off x="4584700" y="131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49215</xdr:rowOff>
    </xdr:from>
    <xdr:ext cx="599010" cy="259045"/>
    <xdr:sp macro="" textlink="">
      <xdr:nvSpPr>
        <xdr:cNvPr id="192" name="民生費該当値テキスト"/>
        <xdr:cNvSpPr txBox="1"/>
      </xdr:nvSpPr>
      <xdr:spPr>
        <a:xfrm>
          <a:off x="4686300" y="1307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102274</xdr:rowOff>
    </xdr:from>
    <xdr:to>
      <xdr:col>20</xdr:col>
      <xdr:colOff>38100</xdr:colOff>
      <xdr:row>77</xdr:row>
      <xdr:rowOff>32424</xdr:rowOff>
    </xdr:to>
    <xdr:sp macro="" textlink="">
      <xdr:nvSpPr>
        <xdr:cNvPr id="193" name="楕円 192"/>
        <xdr:cNvSpPr/>
      </xdr:nvSpPr>
      <xdr:spPr>
        <a:xfrm>
          <a:off x="3746500" y="131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23551</xdr:rowOff>
    </xdr:from>
    <xdr:ext cx="599010" cy="259045"/>
    <xdr:sp macro="" textlink="">
      <xdr:nvSpPr>
        <xdr:cNvPr id="194" name="テキスト ボックス 193"/>
        <xdr:cNvSpPr txBox="1"/>
      </xdr:nvSpPr>
      <xdr:spPr>
        <a:xfrm>
          <a:off x="3497795" y="132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115520</xdr:rowOff>
    </xdr:from>
    <xdr:to>
      <xdr:col>15</xdr:col>
      <xdr:colOff>101600</xdr:colOff>
      <xdr:row>77</xdr:row>
      <xdr:rowOff>45670</xdr:rowOff>
    </xdr:to>
    <xdr:sp macro="" textlink="">
      <xdr:nvSpPr>
        <xdr:cNvPr id="195" name="楕円 194"/>
        <xdr:cNvSpPr/>
      </xdr:nvSpPr>
      <xdr:spPr>
        <a:xfrm>
          <a:off x="2857500" y="131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36797</xdr:rowOff>
    </xdr:from>
    <xdr:ext cx="599010" cy="259045"/>
    <xdr:sp macro="" textlink="">
      <xdr:nvSpPr>
        <xdr:cNvPr id="196" name="テキスト ボックス 195"/>
        <xdr:cNvSpPr txBox="1"/>
      </xdr:nvSpPr>
      <xdr:spPr>
        <a:xfrm>
          <a:off x="2608795" y="1323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88102</xdr:rowOff>
    </xdr:from>
    <xdr:to>
      <xdr:col>10</xdr:col>
      <xdr:colOff>165100</xdr:colOff>
      <xdr:row>77</xdr:row>
      <xdr:rowOff>18252</xdr:rowOff>
    </xdr:to>
    <xdr:sp macro="" textlink="">
      <xdr:nvSpPr>
        <xdr:cNvPr id="197" name="楕円 196"/>
        <xdr:cNvSpPr/>
      </xdr:nvSpPr>
      <xdr:spPr>
        <a:xfrm>
          <a:off x="1968500" y="131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34779</xdr:rowOff>
    </xdr:from>
    <xdr:ext cx="599010" cy="259045"/>
    <xdr:sp macro="" textlink="">
      <xdr:nvSpPr>
        <xdr:cNvPr id="198" name="テキスト ボックス 197"/>
        <xdr:cNvSpPr txBox="1"/>
      </xdr:nvSpPr>
      <xdr:spPr>
        <a:xfrm>
          <a:off x="1719795" y="1289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131829</xdr:rowOff>
    </xdr:from>
    <xdr:to>
      <xdr:col>6</xdr:col>
      <xdr:colOff>38100</xdr:colOff>
      <xdr:row>77</xdr:row>
      <xdr:rowOff>61979</xdr:rowOff>
    </xdr:to>
    <xdr:sp macro="" textlink="">
      <xdr:nvSpPr>
        <xdr:cNvPr id="199" name="楕円 198"/>
        <xdr:cNvSpPr/>
      </xdr:nvSpPr>
      <xdr:spPr>
        <a:xfrm>
          <a:off x="1079500" y="131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53106</xdr:rowOff>
    </xdr:from>
    <xdr:ext cx="599010" cy="259045"/>
    <xdr:sp macro="" textlink="">
      <xdr:nvSpPr>
        <xdr:cNvPr id="200" name="テキスト ボックス 199"/>
        <xdr:cNvSpPr txBox="1"/>
      </xdr:nvSpPr>
      <xdr:spPr>
        <a:xfrm>
          <a:off x="830795" y="1325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56528</xdr:rowOff>
    </xdr:from>
    <xdr:to>
      <xdr:col>24</xdr:col>
      <xdr:colOff>63500</xdr:colOff>
      <xdr:row>97</xdr:row>
      <xdr:rowOff>72478</xdr:rowOff>
    </xdr:to>
    <xdr:cxnSp macro="">
      <xdr:nvCxnSpPr>
        <xdr:cNvPr id="227" name="直線コネクタ 226"/>
        <xdr:cNvCxnSpPr/>
      </xdr:nvCxnSpPr>
      <xdr:spPr>
        <a:xfrm flipV="1">
          <a:off x="3797300" y="16687178"/>
          <a:ext cx="838200" cy="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72478</xdr:rowOff>
    </xdr:from>
    <xdr:to>
      <xdr:col>19</xdr:col>
      <xdr:colOff>177800</xdr:colOff>
      <xdr:row>97</xdr:row>
      <xdr:rowOff>97292</xdr:rowOff>
    </xdr:to>
    <xdr:cxnSp macro="">
      <xdr:nvCxnSpPr>
        <xdr:cNvPr id="230" name="直線コネクタ 229"/>
        <xdr:cNvCxnSpPr/>
      </xdr:nvCxnSpPr>
      <xdr:spPr>
        <a:xfrm flipV="1">
          <a:off x="2908300" y="16703128"/>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97292</xdr:rowOff>
    </xdr:from>
    <xdr:to>
      <xdr:col>15</xdr:col>
      <xdr:colOff>50800</xdr:colOff>
      <xdr:row>97</xdr:row>
      <xdr:rowOff>110700</xdr:rowOff>
    </xdr:to>
    <xdr:cxnSp macro="">
      <xdr:nvCxnSpPr>
        <xdr:cNvPr id="233" name="直線コネクタ 232"/>
        <xdr:cNvCxnSpPr/>
      </xdr:nvCxnSpPr>
      <xdr:spPr>
        <a:xfrm flipV="1">
          <a:off x="2019300" y="16727942"/>
          <a:ext cx="889000" cy="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90784</xdr:rowOff>
    </xdr:from>
    <xdr:to>
      <xdr:col>10</xdr:col>
      <xdr:colOff>114300</xdr:colOff>
      <xdr:row>97</xdr:row>
      <xdr:rowOff>110700</xdr:rowOff>
    </xdr:to>
    <xdr:cxnSp macro="">
      <xdr:nvCxnSpPr>
        <xdr:cNvPr id="236" name="直線コネクタ 235"/>
        <xdr:cNvCxnSpPr/>
      </xdr:nvCxnSpPr>
      <xdr:spPr>
        <a:xfrm>
          <a:off x="1130300" y="16721434"/>
          <a:ext cx="8890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5728</xdr:rowOff>
    </xdr:from>
    <xdr:to>
      <xdr:col>24</xdr:col>
      <xdr:colOff>114300</xdr:colOff>
      <xdr:row>97</xdr:row>
      <xdr:rowOff>107328</xdr:rowOff>
    </xdr:to>
    <xdr:sp macro="" textlink="">
      <xdr:nvSpPr>
        <xdr:cNvPr id="246" name="楕円 245"/>
        <xdr:cNvSpPr/>
      </xdr:nvSpPr>
      <xdr:spPr>
        <a:xfrm>
          <a:off x="4584700" y="166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155605</xdr:rowOff>
    </xdr:from>
    <xdr:ext cx="599010" cy="259045"/>
    <xdr:sp macro="" textlink="">
      <xdr:nvSpPr>
        <xdr:cNvPr id="247" name="衛生費該当値テキスト"/>
        <xdr:cNvSpPr txBox="1"/>
      </xdr:nvSpPr>
      <xdr:spPr>
        <a:xfrm>
          <a:off x="4686300" y="1661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21678</xdr:rowOff>
    </xdr:from>
    <xdr:to>
      <xdr:col>20</xdr:col>
      <xdr:colOff>38100</xdr:colOff>
      <xdr:row>97</xdr:row>
      <xdr:rowOff>123278</xdr:rowOff>
    </xdr:to>
    <xdr:sp macro="" textlink="">
      <xdr:nvSpPr>
        <xdr:cNvPr id="248" name="楕円 247"/>
        <xdr:cNvSpPr/>
      </xdr:nvSpPr>
      <xdr:spPr>
        <a:xfrm>
          <a:off x="3746500" y="166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114405</xdr:rowOff>
    </xdr:from>
    <xdr:ext cx="599010" cy="259045"/>
    <xdr:sp macro="" textlink="">
      <xdr:nvSpPr>
        <xdr:cNvPr id="249" name="テキスト ボックス 248"/>
        <xdr:cNvSpPr txBox="1"/>
      </xdr:nvSpPr>
      <xdr:spPr>
        <a:xfrm>
          <a:off x="3497795" y="1674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46492</xdr:rowOff>
    </xdr:from>
    <xdr:to>
      <xdr:col>15</xdr:col>
      <xdr:colOff>101600</xdr:colOff>
      <xdr:row>97</xdr:row>
      <xdr:rowOff>148092</xdr:rowOff>
    </xdr:to>
    <xdr:sp macro="" textlink="">
      <xdr:nvSpPr>
        <xdr:cNvPr id="250" name="楕円 249"/>
        <xdr:cNvSpPr/>
      </xdr:nvSpPr>
      <xdr:spPr>
        <a:xfrm>
          <a:off x="2857500" y="166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139219</xdr:rowOff>
    </xdr:from>
    <xdr:ext cx="534377" cy="259045"/>
    <xdr:sp macro="" textlink="">
      <xdr:nvSpPr>
        <xdr:cNvPr id="251" name="テキスト ボックス 250"/>
        <xdr:cNvSpPr txBox="1"/>
      </xdr:nvSpPr>
      <xdr:spPr>
        <a:xfrm>
          <a:off x="2641111" y="167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59900</xdr:rowOff>
    </xdr:from>
    <xdr:to>
      <xdr:col>10</xdr:col>
      <xdr:colOff>165100</xdr:colOff>
      <xdr:row>97</xdr:row>
      <xdr:rowOff>161500</xdr:rowOff>
    </xdr:to>
    <xdr:sp macro="" textlink="">
      <xdr:nvSpPr>
        <xdr:cNvPr id="252" name="楕円 251"/>
        <xdr:cNvSpPr/>
      </xdr:nvSpPr>
      <xdr:spPr>
        <a:xfrm>
          <a:off x="1968500" y="166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152627</xdr:rowOff>
    </xdr:from>
    <xdr:ext cx="534377" cy="259045"/>
    <xdr:sp macro="" textlink="">
      <xdr:nvSpPr>
        <xdr:cNvPr id="253" name="テキスト ボックス 252"/>
        <xdr:cNvSpPr txBox="1"/>
      </xdr:nvSpPr>
      <xdr:spPr>
        <a:xfrm>
          <a:off x="1752111" y="167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39984</xdr:rowOff>
    </xdr:from>
    <xdr:to>
      <xdr:col>6</xdr:col>
      <xdr:colOff>38100</xdr:colOff>
      <xdr:row>97</xdr:row>
      <xdr:rowOff>141584</xdr:rowOff>
    </xdr:to>
    <xdr:sp macro="" textlink="">
      <xdr:nvSpPr>
        <xdr:cNvPr id="254" name="楕円 253"/>
        <xdr:cNvSpPr/>
      </xdr:nvSpPr>
      <xdr:spPr>
        <a:xfrm>
          <a:off x="1079500" y="1667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132711</xdr:rowOff>
    </xdr:from>
    <xdr:ext cx="534377" cy="259045"/>
    <xdr:sp macro="" textlink="">
      <xdr:nvSpPr>
        <xdr:cNvPr id="255" name="テキスト ボックス 254"/>
        <xdr:cNvSpPr txBox="1"/>
      </xdr:nvSpPr>
      <xdr:spPr>
        <a:xfrm>
          <a:off x="863111" y="1676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21704</xdr:rowOff>
    </xdr:from>
    <xdr:to>
      <xdr:col>55</xdr:col>
      <xdr:colOff>0</xdr:colOff>
      <xdr:row>39</xdr:row>
      <xdr:rowOff>22790</xdr:rowOff>
    </xdr:to>
    <xdr:cxnSp macro="">
      <xdr:nvCxnSpPr>
        <xdr:cNvPr id="284" name="直線コネクタ 283"/>
        <xdr:cNvCxnSpPr/>
      </xdr:nvCxnSpPr>
      <xdr:spPr>
        <a:xfrm flipV="1">
          <a:off x="9639300" y="6708254"/>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22390</xdr:rowOff>
    </xdr:from>
    <xdr:to>
      <xdr:col>50</xdr:col>
      <xdr:colOff>114300</xdr:colOff>
      <xdr:row>39</xdr:row>
      <xdr:rowOff>22790</xdr:rowOff>
    </xdr:to>
    <xdr:cxnSp macro="">
      <xdr:nvCxnSpPr>
        <xdr:cNvPr id="287" name="直線コネクタ 286"/>
        <xdr:cNvCxnSpPr/>
      </xdr:nvCxnSpPr>
      <xdr:spPr>
        <a:xfrm>
          <a:off x="8750300" y="670894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22390</xdr:rowOff>
    </xdr:from>
    <xdr:to>
      <xdr:col>45</xdr:col>
      <xdr:colOff>177800</xdr:colOff>
      <xdr:row>39</xdr:row>
      <xdr:rowOff>23876</xdr:rowOff>
    </xdr:to>
    <xdr:cxnSp macro="">
      <xdr:nvCxnSpPr>
        <xdr:cNvPr id="290" name="直線コネクタ 289"/>
        <xdr:cNvCxnSpPr/>
      </xdr:nvCxnSpPr>
      <xdr:spPr>
        <a:xfrm flipV="1">
          <a:off x="7861300" y="670894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22028</xdr:rowOff>
    </xdr:from>
    <xdr:to>
      <xdr:col>41</xdr:col>
      <xdr:colOff>50800</xdr:colOff>
      <xdr:row>39</xdr:row>
      <xdr:rowOff>23876</xdr:rowOff>
    </xdr:to>
    <xdr:cxnSp macro="">
      <xdr:nvCxnSpPr>
        <xdr:cNvPr id="293" name="直線コネクタ 292"/>
        <xdr:cNvCxnSpPr/>
      </xdr:nvCxnSpPr>
      <xdr:spPr>
        <a:xfrm>
          <a:off x="6972300" y="6708578"/>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142354</xdr:rowOff>
    </xdr:from>
    <xdr:to>
      <xdr:col>55</xdr:col>
      <xdr:colOff>50800</xdr:colOff>
      <xdr:row>39</xdr:row>
      <xdr:rowOff>72504</xdr:rowOff>
    </xdr:to>
    <xdr:sp macro="" textlink="">
      <xdr:nvSpPr>
        <xdr:cNvPr id="303" name="楕円 302"/>
        <xdr:cNvSpPr/>
      </xdr:nvSpPr>
      <xdr:spPr>
        <a:xfrm>
          <a:off x="10426700" y="66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101731</xdr:rowOff>
    </xdr:from>
    <xdr:ext cx="469744" cy="259045"/>
    <xdr:sp macro="" textlink="">
      <xdr:nvSpPr>
        <xdr:cNvPr id="304" name="労働費該当値テキスト"/>
        <xdr:cNvSpPr txBox="1"/>
      </xdr:nvSpPr>
      <xdr:spPr>
        <a:xfrm>
          <a:off x="10528300" y="64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143440</xdr:rowOff>
    </xdr:from>
    <xdr:to>
      <xdr:col>50</xdr:col>
      <xdr:colOff>165100</xdr:colOff>
      <xdr:row>39</xdr:row>
      <xdr:rowOff>73590</xdr:rowOff>
    </xdr:to>
    <xdr:sp macro="" textlink="">
      <xdr:nvSpPr>
        <xdr:cNvPr id="305" name="楕円 304"/>
        <xdr:cNvSpPr/>
      </xdr:nvSpPr>
      <xdr:spPr>
        <a:xfrm>
          <a:off x="9588500" y="66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90117</xdr:rowOff>
    </xdr:from>
    <xdr:ext cx="469744" cy="259045"/>
    <xdr:sp macro="" textlink="">
      <xdr:nvSpPr>
        <xdr:cNvPr id="306" name="テキスト ボックス 305"/>
        <xdr:cNvSpPr txBox="1"/>
      </xdr:nvSpPr>
      <xdr:spPr>
        <a:xfrm>
          <a:off x="9404428" y="64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143040</xdr:rowOff>
    </xdr:from>
    <xdr:to>
      <xdr:col>46</xdr:col>
      <xdr:colOff>38100</xdr:colOff>
      <xdr:row>39</xdr:row>
      <xdr:rowOff>73190</xdr:rowOff>
    </xdr:to>
    <xdr:sp macro="" textlink="">
      <xdr:nvSpPr>
        <xdr:cNvPr id="307" name="楕円 306"/>
        <xdr:cNvSpPr/>
      </xdr:nvSpPr>
      <xdr:spPr>
        <a:xfrm>
          <a:off x="8699500" y="66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89717</xdr:rowOff>
    </xdr:from>
    <xdr:ext cx="469744" cy="259045"/>
    <xdr:sp macro="" textlink="">
      <xdr:nvSpPr>
        <xdr:cNvPr id="308" name="テキスト ボックス 307"/>
        <xdr:cNvSpPr txBox="1"/>
      </xdr:nvSpPr>
      <xdr:spPr>
        <a:xfrm>
          <a:off x="8515428" y="64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144526</xdr:rowOff>
    </xdr:from>
    <xdr:to>
      <xdr:col>41</xdr:col>
      <xdr:colOff>101600</xdr:colOff>
      <xdr:row>39</xdr:row>
      <xdr:rowOff>74676</xdr:rowOff>
    </xdr:to>
    <xdr:sp macro="" textlink="">
      <xdr:nvSpPr>
        <xdr:cNvPr id="309" name="楕円 308"/>
        <xdr:cNvSpPr/>
      </xdr:nvSpPr>
      <xdr:spPr>
        <a:xfrm>
          <a:off x="7810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91203</xdr:rowOff>
    </xdr:from>
    <xdr:ext cx="469744" cy="259045"/>
    <xdr:sp macro="" textlink="">
      <xdr:nvSpPr>
        <xdr:cNvPr id="310" name="テキスト ボックス 309"/>
        <xdr:cNvSpPr txBox="1"/>
      </xdr:nvSpPr>
      <xdr:spPr>
        <a:xfrm>
          <a:off x="7626428" y="643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142678</xdr:rowOff>
    </xdr:from>
    <xdr:to>
      <xdr:col>36</xdr:col>
      <xdr:colOff>165100</xdr:colOff>
      <xdr:row>39</xdr:row>
      <xdr:rowOff>72828</xdr:rowOff>
    </xdr:to>
    <xdr:sp macro="" textlink="">
      <xdr:nvSpPr>
        <xdr:cNvPr id="311" name="楕円 310"/>
        <xdr:cNvSpPr/>
      </xdr:nvSpPr>
      <xdr:spPr>
        <a:xfrm>
          <a:off x="6921500" y="66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63955</xdr:rowOff>
    </xdr:from>
    <xdr:ext cx="469744" cy="259045"/>
    <xdr:sp macro="" textlink="">
      <xdr:nvSpPr>
        <xdr:cNvPr id="312" name="テキスト ボックス 311"/>
        <xdr:cNvSpPr txBox="1"/>
      </xdr:nvSpPr>
      <xdr:spPr>
        <a:xfrm>
          <a:off x="6737428" y="675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99403</xdr:rowOff>
    </xdr:from>
    <xdr:to>
      <xdr:col>55</xdr:col>
      <xdr:colOff>0</xdr:colOff>
      <xdr:row>58</xdr:row>
      <xdr:rowOff>100088</xdr:rowOff>
    </xdr:to>
    <xdr:cxnSp macro="">
      <xdr:nvCxnSpPr>
        <xdr:cNvPr id="339" name="直線コネクタ 338"/>
        <xdr:cNvCxnSpPr/>
      </xdr:nvCxnSpPr>
      <xdr:spPr>
        <a:xfrm>
          <a:off x="9639300" y="1004350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78177</xdr:rowOff>
    </xdr:from>
    <xdr:to>
      <xdr:col>50</xdr:col>
      <xdr:colOff>114300</xdr:colOff>
      <xdr:row>58</xdr:row>
      <xdr:rowOff>99403</xdr:rowOff>
    </xdr:to>
    <xdr:cxnSp macro="">
      <xdr:nvCxnSpPr>
        <xdr:cNvPr id="342" name="直線コネクタ 341"/>
        <xdr:cNvCxnSpPr/>
      </xdr:nvCxnSpPr>
      <xdr:spPr>
        <a:xfrm>
          <a:off x="8750300" y="10022277"/>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xdr:rowOff>
    </xdr:from>
    <xdr:to>
      <xdr:col>45</xdr:col>
      <xdr:colOff>177800</xdr:colOff>
      <xdr:row>58</xdr:row>
      <xdr:rowOff>78177</xdr:rowOff>
    </xdr:to>
    <xdr:cxnSp macro="">
      <xdr:nvCxnSpPr>
        <xdr:cNvPr id="345" name="直線コネクタ 344"/>
        <xdr:cNvCxnSpPr/>
      </xdr:nvCxnSpPr>
      <xdr:spPr>
        <a:xfrm>
          <a:off x="7861300" y="9944233"/>
          <a:ext cx="8890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xdr:rowOff>
    </xdr:from>
    <xdr:to>
      <xdr:col>41</xdr:col>
      <xdr:colOff>50800</xdr:colOff>
      <xdr:row>58</xdr:row>
      <xdr:rowOff>87519</xdr:rowOff>
    </xdr:to>
    <xdr:cxnSp macro="">
      <xdr:nvCxnSpPr>
        <xdr:cNvPr id="348" name="直線コネクタ 347"/>
        <xdr:cNvCxnSpPr/>
      </xdr:nvCxnSpPr>
      <xdr:spPr>
        <a:xfrm flipV="1">
          <a:off x="6972300" y="9944233"/>
          <a:ext cx="889000" cy="8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49288</xdr:rowOff>
    </xdr:from>
    <xdr:to>
      <xdr:col>55</xdr:col>
      <xdr:colOff>50800</xdr:colOff>
      <xdr:row>58</xdr:row>
      <xdr:rowOff>150888</xdr:rowOff>
    </xdr:to>
    <xdr:sp macro="" textlink="">
      <xdr:nvSpPr>
        <xdr:cNvPr id="358" name="楕円 357"/>
        <xdr:cNvSpPr/>
      </xdr:nvSpPr>
      <xdr:spPr>
        <a:xfrm>
          <a:off x="10426700" y="99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48603</xdr:rowOff>
    </xdr:from>
    <xdr:to>
      <xdr:col>50</xdr:col>
      <xdr:colOff>165100</xdr:colOff>
      <xdr:row>58</xdr:row>
      <xdr:rowOff>150203</xdr:rowOff>
    </xdr:to>
    <xdr:sp macro="" textlink="">
      <xdr:nvSpPr>
        <xdr:cNvPr id="360" name="楕円 359"/>
        <xdr:cNvSpPr/>
      </xdr:nvSpPr>
      <xdr:spPr>
        <a:xfrm>
          <a:off x="9588500" y="99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141330</xdr:rowOff>
    </xdr:from>
    <xdr:ext cx="534377" cy="259045"/>
    <xdr:sp macro="" textlink="">
      <xdr:nvSpPr>
        <xdr:cNvPr id="361" name="テキスト ボックス 360"/>
        <xdr:cNvSpPr txBox="1"/>
      </xdr:nvSpPr>
      <xdr:spPr>
        <a:xfrm>
          <a:off x="9372111" y="100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27377</xdr:rowOff>
    </xdr:from>
    <xdr:to>
      <xdr:col>46</xdr:col>
      <xdr:colOff>38100</xdr:colOff>
      <xdr:row>58</xdr:row>
      <xdr:rowOff>128977</xdr:rowOff>
    </xdr:to>
    <xdr:sp macro="" textlink="">
      <xdr:nvSpPr>
        <xdr:cNvPr id="362" name="楕円 361"/>
        <xdr:cNvSpPr/>
      </xdr:nvSpPr>
      <xdr:spPr>
        <a:xfrm>
          <a:off x="8699500" y="997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120104</xdr:rowOff>
    </xdr:from>
    <xdr:ext cx="599010" cy="259045"/>
    <xdr:sp macro="" textlink="">
      <xdr:nvSpPr>
        <xdr:cNvPr id="363" name="テキスト ボックス 362"/>
        <xdr:cNvSpPr txBox="1"/>
      </xdr:nvSpPr>
      <xdr:spPr>
        <a:xfrm>
          <a:off x="8450795" y="1006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120783</xdr:rowOff>
    </xdr:from>
    <xdr:to>
      <xdr:col>41</xdr:col>
      <xdr:colOff>101600</xdr:colOff>
      <xdr:row>58</xdr:row>
      <xdr:rowOff>50933</xdr:rowOff>
    </xdr:to>
    <xdr:sp macro="" textlink="">
      <xdr:nvSpPr>
        <xdr:cNvPr id="364" name="楕円 363"/>
        <xdr:cNvSpPr/>
      </xdr:nvSpPr>
      <xdr:spPr>
        <a:xfrm>
          <a:off x="7810500" y="98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67460</xdr:rowOff>
    </xdr:from>
    <xdr:ext cx="599010" cy="259045"/>
    <xdr:sp macro="" textlink="">
      <xdr:nvSpPr>
        <xdr:cNvPr id="365" name="テキスト ボックス 364"/>
        <xdr:cNvSpPr txBox="1"/>
      </xdr:nvSpPr>
      <xdr:spPr>
        <a:xfrm>
          <a:off x="7561795" y="966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36719</xdr:rowOff>
    </xdr:from>
    <xdr:to>
      <xdr:col>36</xdr:col>
      <xdr:colOff>165100</xdr:colOff>
      <xdr:row>58</xdr:row>
      <xdr:rowOff>138319</xdr:rowOff>
    </xdr:to>
    <xdr:sp macro="" textlink="">
      <xdr:nvSpPr>
        <xdr:cNvPr id="366" name="楕円 365"/>
        <xdr:cNvSpPr/>
      </xdr:nvSpPr>
      <xdr:spPr>
        <a:xfrm>
          <a:off x="6921500" y="99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129446</xdr:rowOff>
    </xdr:from>
    <xdr:ext cx="599010" cy="259045"/>
    <xdr:sp macro="" textlink="">
      <xdr:nvSpPr>
        <xdr:cNvPr id="367" name="テキスト ボックス 366"/>
        <xdr:cNvSpPr txBox="1"/>
      </xdr:nvSpPr>
      <xdr:spPr>
        <a:xfrm>
          <a:off x="6672795" y="1007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94391</xdr:rowOff>
    </xdr:from>
    <xdr:to>
      <xdr:col>55</xdr:col>
      <xdr:colOff>0</xdr:colOff>
      <xdr:row>78</xdr:row>
      <xdr:rowOff>114652</xdr:rowOff>
    </xdr:to>
    <xdr:cxnSp macro="">
      <xdr:nvCxnSpPr>
        <xdr:cNvPr id="398" name="直線コネクタ 397"/>
        <xdr:cNvCxnSpPr/>
      </xdr:nvCxnSpPr>
      <xdr:spPr>
        <a:xfrm flipV="1">
          <a:off x="9639300" y="13467491"/>
          <a:ext cx="838200" cy="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151323</xdr:rowOff>
    </xdr:from>
    <xdr:to>
      <xdr:col>50</xdr:col>
      <xdr:colOff>114300</xdr:colOff>
      <xdr:row>78</xdr:row>
      <xdr:rowOff>114652</xdr:rowOff>
    </xdr:to>
    <xdr:cxnSp macro="">
      <xdr:nvCxnSpPr>
        <xdr:cNvPr id="401" name="直線コネクタ 400"/>
        <xdr:cNvCxnSpPr/>
      </xdr:nvCxnSpPr>
      <xdr:spPr>
        <a:xfrm>
          <a:off x="8750300" y="13352973"/>
          <a:ext cx="889000" cy="1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151323</xdr:rowOff>
    </xdr:from>
    <xdr:to>
      <xdr:col>45</xdr:col>
      <xdr:colOff>177800</xdr:colOff>
      <xdr:row>78</xdr:row>
      <xdr:rowOff>45895</xdr:rowOff>
    </xdr:to>
    <xdr:cxnSp macro="">
      <xdr:nvCxnSpPr>
        <xdr:cNvPr id="404" name="直線コネクタ 403"/>
        <xdr:cNvCxnSpPr/>
      </xdr:nvCxnSpPr>
      <xdr:spPr>
        <a:xfrm flipV="1">
          <a:off x="7861300" y="13352973"/>
          <a:ext cx="889000" cy="6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45895</xdr:rowOff>
    </xdr:from>
    <xdr:to>
      <xdr:col>41</xdr:col>
      <xdr:colOff>50800</xdr:colOff>
      <xdr:row>78</xdr:row>
      <xdr:rowOff>117199</xdr:rowOff>
    </xdr:to>
    <xdr:cxnSp macro="">
      <xdr:nvCxnSpPr>
        <xdr:cNvPr id="407" name="直線コネクタ 406"/>
        <xdr:cNvCxnSpPr/>
      </xdr:nvCxnSpPr>
      <xdr:spPr>
        <a:xfrm flipV="1">
          <a:off x="6972300" y="13418995"/>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43591</xdr:rowOff>
    </xdr:from>
    <xdr:to>
      <xdr:col>55</xdr:col>
      <xdr:colOff>50800</xdr:colOff>
      <xdr:row>78</xdr:row>
      <xdr:rowOff>145191</xdr:rowOff>
    </xdr:to>
    <xdr:sp macro="" textlink="">
      <xdr:nvSpPr>
        <xdr:cNvPr id="417" name="楕円 416"/>
        <xdr:cNvSpPr/>
      </xdr:nvSpPr>
      <xdr:spPr>
        <a:xfrm>
          <a:off x="10426700" y="134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22018</xdr:rowOff>
    </xdr:from>
    <xdr:ext cx="534377" cy="259045"/>
    <xdr:sp macro="" textlink="">
      <xdr:nvSpPr>
        <xdr:cNvPr id="418" name="商工費該当値テキスト"/>
        <xdr:cNvSpPr txBox="1"/>
      </xdr:nvSpPr>
      <xdr:spPr>
        <a:xfrm>
          <a:off x="10528300" y="133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63852</xdr:rowOff>
    </xdr:from>
    <xdr:to>
      <xdr:col>50</xdr:col>
      <xdr:colOff>165100</xdr:colOff>
      <xdr:row>78</xdr:row>
      <xdr:rowOff>165452</xdr:rowOff>
    </xdr:to>
    <xdr:sp macro="" textlink="">
      <xdr:nvSpPr>
        <xdr:cNvPr id="419" name="楕円 418"/>
        <xdr:cNvSpPr/>
      </xdr:nvSpPr>
      <xdr:spPr>
        <a:xfrm>
          <a:off x="9588500" y="134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156579</xdr:rowOff>
    </xdr:from>
    <xdr:ext cx="534377" cy="259045"/>
    <xdr:sp macro="" textlink="">
      <xdr:nvSpPr>
        <xdr:cNvPr id="420" name="テキスト ボックス 419"/>
        <xdr:cNvSpPr txBox="1"/>
      </xdr:nvSpPr>
      <xdr:spPr>
        <a:xfrm>
          <a:off x="9372111" y="135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100523</xdr:rowOff>
    </xdr:from>
    <xdr:to>
      <xdr:col>46</xdr:col>
      <xdr:colOff>38100</xdr:colOff>
      <xdr:row>78</xdr:row>
      <xdr:rowOff>30673</xdr:rowOff>
    </xdr:to>
    <xdr:sp macro="" textlink="">
      <xdr:nvSpPr>
        <xdr:cNvPr id="421" name="楕円 420"/>
        <xdr:cNvSpPr/>
      </xdr:nvSpPr>
      <xdr:spPr>
        <a:xfrm>
          <a:off x="8699500" y="133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47200</xdr:rowOff>
    </xdr:from>
    <xdr:ext cx="534377" cy="259045"/>
    <xdr:sp macro="" textlink="">
      <xdr:nvSpPr>
        <xdr:cNvPr id="422" name="テキスト ボックス 421"/>
        <xdr:cNvSpPr txBox="1"/>
      </xdr:nvSpPr>
      <xdr:spPr>
        <a:xfrm>
          <a:off x="8483111" y="1307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166545</xdr:rowOff>
    </xdr:from>
    <xdr:to>
      <xdr:col>41</xdr:col>
      <xdr:colOff>101600</xdr:colOff>
      <xdr:row>78</xdr:row>
      <xdr:rowOff>96695</xdr:rowOff>
    </xdr:to>
    <xdr:sp macro="" textlink="">
      <xdr:nvSpPr>
        <xdr:cNvPr id="423" name="楕円 422"/>
        <xdr:cNvSpPr/>
      </xdr:nvSpPr>
      <xdr:spPr>
        <a:xfrm>
          <a:off x="7810500" y="133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113222</xdr:rowOff>
    </xdr:from>
    <xdr:ext cx="534377" cy="259045"/>
    <xdr:sp macro="" textlink="">
      <xdr:nvSpPr>
        <xdr:cNvPr id="424" name="テキスト ボックス 423"/>
        <xdr:cNvSpPr txBox="1"/>
      </xdr:nvSpPr>
      <xdr:spPr>
        <a:xfrm>
          <a:off x="7594111" y="1314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66399</xdr:rowOff>
    </xdr:from>
    <xdr:to>
      <xdr:col>36</xdr:col>
      <xdr:colOff>165100</xdr:colOff>
      <xdr:row>78</xdr:row>
      <xdr:rowOff>167999</xdr:rowOff>
    </xdr:to>
    <xdr:sp macro="" textlink="">
      <xdr:nvSpPr>
        <xdr:cNvPr id="425" name="楕円 424"/>
        <xdr:cNvSpPr/>
      </xdr:nvSpPr>
      <xdr:spPr>
        <a:xfrm>
          <a:off x="6921500" y="134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13076</xdr:rowOff>
    </xdr:from>
    <xdr:ext cx="534377" cy="259045"/>
    <xdr:sp macro="" textlink="">
      <xdr:nvSpPr>
        <xdr:cNvPr id="426" name="テキスト ボックス 425"/>
        <xdr:cNvSpPr txBox="1"/>
      </xdr:nvSpPr>
      <xdr:spPr>
        <a:xfrm>
          <a:off x="6705111" y="1321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62672</xdr:rowOff>
    </xdr:from>
    <xdr:to>
      <xdr:col>55</xdr:col>
      <xdr:colOff>0</xdr:colOff>
      <xdr:row>98</xdr:row>
      <xdr:rowOff>96044</xdr:rowOff>
    </xdr:to>
    <xdr:cxnSp macro="">
      <xdr:nvCxnSpPr>
        <xdr:cNvPr id="457" name="直線コネクタ 456"/>
        <xdr:cNvCxnSpPr/>
      </xdr:nvCxnSpPr>
      <xdr:spPr>
        <a:xfrm flipV="1">
          <a:off x="9639300" y="16864772"/>
          <a:ext cx="838200" cy="3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131773</xdr:rowOff>
    </xdr:from>
    <xdr:to>
      <xdr:col>50</xdr:col>
      <xdr:colOff>114300</xdr:colOff>
      <xdr:row>98</xdr:row>
      <xdr:rowOff>96044</xdr:rowOff>
    </xdr:to>
    <xdr:cxnSp macro="">
      <xdr:nvCxnSpPr>
        <xdr:cNvPr id="460" name="直線コネクタ 459"/>
        <xdr:cNvCxnSpPr/>
      </xdr:nvCxnSpPr>
      <xdr:spPr>
        <a:xfrm>
          <a:off x="8750300" y="16762423"/>
          <a:ext cx="889000" cy="13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131773</xdr:rowOff>
    </xdr:from>
    <xdr:to>
      <xdr:col>45</xdr:col>
      <xdr:colOff>177800</xdr:colOff>
      <xdr:row>98</xdr:row>
      <xdr:rowOff>62793</xdr:rowOff>
    </xdr:to>
    <xdr:cxnSp macro="">
      <xdr:nvCxnSpPr>
        <xdr:cNvPr id="463" name="直線コネクタ 462"/>
        <xdr:cNvCxnSpPr/>
      </xdr:nvCxnSpPr>
      <xdr:spPr>
        <a:xfrm flipV="1">
          <a:off x="7861300" y="16762423"/>
          <a:ext cx="889000" cy="10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144045</xdr:rowOff>
    </xdr:from>
    <xdr:to>
      <xdr:col>41</xdr:col>
      <xdr:colOff>50800</xdr:colOff>
      <xdr:row>98</xdr:row>
      <xdr:rowOff>62793</xdr:rowOff>
    </xdr:to>
    <xdr:cxnSp macro="">
      <xdr:nvCxnSpPr>
        <xdr:cNvPr id="466" name="直線コネクタ 465"/>
        <xdr:cNvCxnSpPr/>
      </xdr:nvCxnSpPr>
      <xdr:spPr>
        <a:xfrm>
          <a:off x="6972300" y="16774695"/>
          <a:ext cx="889000" cy="9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11872</xdr:rowOff>
    </xdr:from>
    <xdr:to>
      <xdr:col>55</xdr:col>
      <xdr:colOff>50800</xdr:colOff>
      <xdr:row>98</xdr:row>
      <xdr:rowOff>113472</xdr:rowOff>
    </xdr:to>
    <xdr:sp macro="" textlink="">
      <xdr:nvSpPr>
        <xdr:cNvPr id="476" name="楕円 475"/>
        <xdr:cNvSpPr/>
      </xdr:nvSpPr>
      <xdr:spPr>
        <a:xfrm>
          <a:off x="10426700" y="168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34749</xdr:rowOff>
    </xdr:from>
    <xdr:ext cx="599010" cy="259045"/>
    <xdr:sp macro="" textlink="">
      <xdr:nvSpPr>
        <xdr:cNvPr id="477" name="土木費該当値テキスト"/>
        <xdr:cNvSpPr txBox="1"/>
      </xdr:nvSpPr>
      <xdr:spPr>
        <a:xfrm>
          <a:off x="10528300" y="1666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45244</xdr:rowOff>
    </xdr:from>
    <xdr:to>
      <xdr:col>50</xdr:col>
      <xdr:colOff>165100</xdr:colOff>
      <xdr:row>98</xdr:row>
      <xdr:rowOff>146844</xdr:rowOff>
    </xdr:to>
    <xdr:sp macro="" textlink="">
      <xdr:nvSpPr>
        <xdr:cNvPr id="478" name="楕円 477"/>
        <xdr:cNvSpPr/>
      </xdr:nvSpPr>
      <xdr:spPr>
        <a:xfrm>
          <a:off x="9588500" y="168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163371</xdr:rowOff>
    </xdr:from>
    <xdr:ext cx="599010" cy="259045"/>
    <xdr:sp macro="" textlink="">
      <xdr:nvSpPr>
        <xdr:cNvPr id="479" name="テキスト ボックス 478"/>
        <xdr:cNvSpPr txBox="1"/>
      </xdr:nvSpPr>
      <xdr:spPr>
        <a:xfrm>
          <a:off x="9339795" y="1662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80973</xdr:rowOff>
    </xdr:from>
    <xdr:to>
      <xdr:col>46</xdr:col>
      <xdr:colOff>38100</xdr:colOff>
      <xdr:row>98</xdr:row>
      <xdr:rowOff>11123</xdr:rowOff>
    </xdr:to>
    <xdr:sp macro="" textlink="">
      <xdr:nvSpPr>
        <xdr:cNvPr id="480" name="楕円 479"/>
        <xdr:cNvSpPr/>
      </xdr:nvSpPr>
      <xdr:spPr>
        <a:xfrm>
          <a:off x="8699500" y="1671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27650</xdr:rowOff>
    </xdr:from>
    <xdr:ext cx="599010" cy="259045"/>
    <xdr:sp macro="" textlink="">
      <xdr:nvSpPr>
        <xdr:cNvPr id="481" name="テキスト ボックス 480"/>
        <xdr:cNvSpPr txBox="1"/>
      </xdr:nvSpPr>
      <xdr:spPr>
        <a:xfrm>
          <a:off x="8450795" y="164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11993</xdr:rowOff>
    </xdr:from>
    <xdr:to>
      <xdr:col>41</xdr:col>
      <xdr:colOff>101600</xdr:colOff>
      <xdr:row>98</xdr:row>
      <xdr:rowOff>113593</xdr:rowOff>
    </xdr:to>
    <xdr:sp macro="" textlink="">
      <xdr:nvSpPr>
        <xdr:cNvPr id="482" name="楕円 481"/>
        <xdr:cNvSpPr/>
      </xdr:nvSpPr>
      <xdr:spPr>
        <a:xfrm>
          <a:off x="7810500" y="168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130120</xdr:rowOff>
    </xdr:from>
    <xdr:ext cx="599010" cy="259045"/>
    <xdr:sp macro="" textlink="">
      <xdr:nvSpPr>
        <xdr:cNvPr id="483" name="テキスト ボックス 482"/>
        <xdr:cNvSpPr txBox="1"/>
      </xdr:nvSpPr>
      <xdr:spPr>
        <a:xfrm>
          <a:off x="7561795" y="1658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93245</xdr:rowOff>
    </xdr:from>
    <xdr:to>
      <xdr:col>36</xdr:col>
      <xdr:colOff>165100</xdr:colOff>
      <xdr:row>98</xdr:row>
      <xdr:rowOff>23395</xdr:rowOff>
    </xdr:to>
    <xdr:sp macro="" textlink="">
      <xdr:nvSpPr>
        <xdr:cNvPr id="484" name="楕円 483"/>
        <xdr:cNvSpPr/>
      </xdr:nvSpPr>
      <xdr:spPr>
        <a:xfrm>
          <a:off x="6921500" y="167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39922</xdr:rowOff>
    </xdr:from>
    <xdr:ext cx="599010" cy="259045"/>
    <xdr:sp macro="" textlink="">
      <xdr:nvSpPr>
        <xdr:cNvPr id="485" name="テキスト ボックス 484"/>
        <xdr:cNvSpPr txBox="1"/>
      </xdr:nvSpPr>
      <xdr:spPr>
        <a:xfrm>
          <a:off x="6672795" y="1649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171380</xdr:rowOff>
    </xdr:from>
    <xdr:to>
      <xdr:col>85</xdr:col>
      <xdr:colOff>127000</xdr:colOff>
      <xdr:row>38</xdr:row>
      <xdr:rowOff>8975</xdr:rowOff>
    </xdr:to>
    <xdr:cxnSp macro="">
      <xdr:nvCxnSpPr>
        <xdr:cNvPr id="514" name="直線コネクタ 513"/>
        <xdr:cNvCxnSpPr/>
      </xdr:nvCxnSpPr>
      <xdr:spPr>
        <a:xfrm flipV="1">
          <a:off x="15481300" y="6515030"/>
          <a:ext cx="8382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151740</xdr:rowOff>
    </xdr:from>
    <xdr:to>
      <xdr:col>81</xdr:col>
      <xdr:colOff>50800</xdr:colOff>
      <xdr:row>38</xdr:row>
      <xdr:rowOff>8975</xdr:rowOff>
    </xdr:to>
    <xdr:cxnSp macro="">
      <xdr:nvCxnSpPr>
        <xdr:cNvPr id="517" name="直線コネクタ 516"/>
        <xdr:cNvCxnSpPr/>
      </xdr:nvCxnSpPr>
      <xdr:spPr>
        <a:xfrm>
          <a:off x="14592300" y="6495390"/>
          <a:ext cx="8890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84886</xdr:rowOff>
    </xdr:from>
    <xdr:to>
      <xdr:col>76</xdr:col>
      <xdr:colOff>114300</xdr:colOff>
      <xdr:row>37</xdr:row>
      <xdr:rowOff>151740</xdr:rowOff>
    </xdr:to>
    <xdr:cxnSp macro="">
      <xdr:nvCxnSpPr>
        <xdr:cNvPr id="520" name="直線コネクタ 519"/>
        <xdr:cNvCxnSpPr/>
      </xdr:nvCxnSpPr>
      <xdr:spPr>
        <a:xfrm>
          <a:off x="13703300" y="6428536"/>
          <a:ext cx="889000" cy="6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84886</xdr:rowOff>
    </xdr:from>
    <xdr:to>
      <xdr:col>71</xdr:col>
      <xdr:colOff>177800</xdr:colOff>
      <xdr:row>38</xdr:row>
      <xdr:rowOff>9836</xdr:rowOff>
    </xdr:to>
    <xdr:cxnSp macro="">
      <xdr:nvCxnSpPr>
        <xdr:cNvPr id="523" name="直線コネクタ 522"/>
        <xdr:cNvCxnSpPr/>
      </xdr:nvCxnSpPr>
      <xdr:spPr>
        <a:xfrm flipV="1">
          <a:off x="12814300" y="6428536"/>
          <a:ext cx="889000" cy="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120580</xdr:rowOff>
    </xdr:from>
    <xdr:to>
      <xdr:col>85</xdr:col>
      <xdr:colOff>177800</xdr:colOff>
      <xdr:row>38</xdr:row>
      <xdr:rowOff>50730</xdr:rowOff>
    </xdr:to>
    <xdr:sp macro="" textlink="">
      <xdr:nvSpPr>
        <xdr:cNvPr id="533" name="楕円 532"/>
        <xdr:cNvSpPr/>
      </xdr:nvSpPr>
      <xdr:spPr>
        <a:xfrm>
          <a:off x="16268700" y="64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99007</xdr:rowOff>
    </xdr:from>
    <xdr:ext cx="534377" cy="259045"/>
    <xdr:sp macro="" textlink="">
      <xdr:nvSpPr>
        <xdr:cNvPr id="534" name="消防費該当値テキスト"/>
        <xdr:cNvSpPr txBox="1"/>
      </xdr:nvSpPr>
      <xdr:spPr>
        <a:xfrm>
          <a:off x="16370300" y="64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129625</xdr:rowOff>
    </xdr:from>
    <xdr:to>
      <xdr:col>81</xdr:col>
      <xdr:colOff>101600</xdr:colOff>
      <xdr:row>38</xdr:row>
      <xdr:rowOff>59775</xdr:rowOff>
    </xdr:to>
    <xdr:sp macro="" textlink="">
      <xdr:nvSpPr>
        <xdr:cNvPr id="535" name="楕円 534"/>
        <xdr:cNvSpPr/>
      </xdr:nvSpPr>
      <xdr:spPr>
        <a:xfrm>
          <a:off x="15430500" y="64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76302</xdr:rowOff>
    </xdr:from>
    <xdr:ext cx="534377" cy="259045"/>
    <xdr:sp macro="" textlink="">
      <xdr:nvSpPr>
        <xdr:cNvPr id="536" name="テキスト ボックス 535"/>
        <xdr:cNvSpPr txBox="1"/>
      </xdr:nvSpPr>
      <xdr:spPr>
        <a:xfrm>
          <a:off x="15214111" y="62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100940</xdr:rowOff>
    </xdr:from>
    <xdr:to>
      <xdr:col>76</xdr:col>
      <xdr:colOff>165100</xdr:colOff>
      <xdr:row>38</xdr:row>
      <xdr:rowOff>31090</xdr:rowOff>
    </xdr:to>
    <xdr:sp macro="" textlink="">
      <xdr:nvSpPr>
        <xdr:cNvPr id="537" name="楕円 536"/>
        <xdr:cNvSpPr/>
      </xdr:nvSpPr>
      <xdr:spPr>
        <a:xfrm>
          <a:off x="14541500" y="64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47617</xdr:rowOff>
    </xdr:from>
    <xdr:ext cx="534377" cy="259045"/>
    <xdr:sp macro="" textlink="">
      <xdr:nvSpPr>
        <xdr:cNvPr id="538" name="テキスト ボックス 537"/>
        <xdr:cNvSpPr txBox="1"/>
      </xdr:nvSpPr>
      <xdr:spPr>
        <a:xfrm>
          <a:off x="14325111" y="621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34086</xdr:rowOff>
    </xdr:from>
    <xdr:to>
      <xdr:col>72</xdr:col>
      <xdr:colOff>38100</xdr:colOff>
      <xdr:row>37</xdr:row>
      <xdr:rowOff>135686</xdr:rowOff>
    </xdr:to>
    <xdr:sp macro="" textlink="">
      <xdr:nvSpPr>
        <xdr:cNvPr id="539" name="楕円 538"/>
        <xdr:cNvSpPr/>
      </xdr:nvSpPr>
      <xdr:spPr>
        <a:xfrm>
          <a:off x="13652500" y="63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152213</xdr:rowOff>
    </xdr:from>
    <xdr:ext cx="534377" cy="259045"/>
    <xdr:sp macro="" textlink="">
      <xdr:nvSpPr>
        <xdr:cNvPr id="540" name="テキスト ボックス 539"/>
        <xdr:cNvSpPr txBox="1"/>
      </xdr:nvSpPr>
      <xdr:spPr>
        <a:xfrm>
          <a:off x="13436111" y="61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130486</xdr:rowOff>
    </xdr:from>
    <xdr:to>
      <xdr:col>67</xdr:col>
      <xdr:colOff>101600</xdr:colOff>
      <xdr:row>38</xdr:row>
      <xdr:rowOff>60637</xdr:rowOff>
    </xdr:to>
    <xdr:sp macro="" textlink="">
      <xdr:nvSpPr>
        <xdr:cNvPr id="541" name="楕円 540"/>
        <xdr:cNvSpPr/>
      </xdr:nvSpPr>
      <xdr:spPr>
        <a:xfrm>
          <a:off x="12763500" y="64741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77163</xdr:rowOff>
    </xdr:from>
    <xdr:ext cx="534377" cy="259045"/>
    <xdr:sp macro="" textlink="">
      <xdr:nvSpPr>
        <xdr:cNvPr id="542" name="テキスト ボックス 541"/>
        <xdr:cNvSpPr txBox="1"/>
      </xdr:nvSpPr>
      <xdr:spPr>
        <a:xfrm>
          <a:off x="12547111" y="62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2216</xdr:rowOff>
    </xdr:from>
    <xdr:to>
      <xdr:col>85</xdr:col>
      <xdr:colOff>127000</xdr:colOff>
      <xdr:row>57</xdr:row>
      <xdr:rowOff>8730</xdr:rowOff>
    </xdr:to>
    <xdr:cxnSp macro="">
      <xdr:nvCxnSpPr>
        <xdr:cNvPr id="571" name="直線コネクタ 570"/>
        <xdr:cNvCxnSpPr/>
      </xdr:nvCxnSpPr>
      <xdr:spPr>
        <a:xfrm>
          <a:off x="15481300" y="9774866"/>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2216</xdr:rowOff>
    </xdr:from>
    <xdr:to>
      <xdr:col>81</xdr:col>
      <xdr:colOff>50800</xdr:colOff>
      <xdr:row>57</xdr:row>
      <xdr:rowOff>69490</xdr:rowOff>
    </xdr:to>
    <xdr:cxnSp macro="">
      <xdr:nvCxnSpPr>
        <xdr:cNvPr id="574" name="直線コネクタ 573"/>
        <xdr:cNvCxnSpPr/>
      </xdr:nvCxnSpPr>
      <xdr:spPr>
        <a:xfrm flipV="1">
          <a:off x="14592300" y="9774866"/>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69490</xdr:rowOff>
    </xdr:from>
    <xdr:to>
      <xdr:col>76</xdr:col>
      <xdr:colOff>114300</xdr:colOff>
      <xdr:row>57</xdr:row>
      <xdr:rowOff>105019</xdr:rowOff>
    </xdr:to>
    <xdr:cxnSp macro="">
      <xdr:nvCxnSpPr>
        <xdr:cNvPr id="577" name="直線コネクタ 576"/>
        <xdr:cNvCxnSpPr/>
      </xdr:nvCxnSpPr>
      <xdr:spPr>
        <a:xfrm flipV="1">
          <a:off x="13703300" y="9842140"/>
          <a:ext cx="889000" cy="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95020</xdr:rowOff>
    </xdr:from>
    <xdr:to>
      <xdr:col>71</xdr:col>
      <xdr:colOff>177800</xdr:colOff>
      <xdr:row>57</xdr:row>
      <xdr:rowOff>105019</xdr:rowOff>
    </xdr:to>
    <xdr:cxnSp macro="">
      <xdr:nvCxnSpPr>
        <xdr:cNvPr id="580" name="直線コネクタ 579"/>
        <xdr:cNvCxnSpPr/>
      </xdr:nvCxnSpPr>
      <xdr:spPr>
        <a:xfrm>
          <a:off x="12814300" y="9867670"/>
          <a:ext cx="889000" cy="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129380</xdr:rowOff>
    </xdr:from>
    <xdr:to>
      <xdr:col>85</xdr:col>
      <xdr:colOff>177800</xdr:colOff>
      <xdr:row>57</xdr:row>
      <xdr:rowOff>59530</xdr:rowOff>
    </xdr:to>
    <xdr:sp macro="" textlink="">
      <xdr:nvSpPr>
        <xdr:cNvPr id="590" name="楕円 589"/>
        <xdr:cNvSpPr/>
      </xdr:nvSpPr>
      <xdr:spPr>
        <a:xfrm>
          <a:off x="16268700" y="97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152257</xdr:rowOff>
    </xdr:from>
    <xdr:ext cx="599010" cy="259045"/>
    <xdr:sp macro="" textlink="">
      <xdr:nvSpPr>
        <xdr:cNvPr id="591" name="教育費該当値テキスト"/>
        <xdr:cNvSpPr txBox="1"/>
      </xdr:nvSpPr>
      <xdr:spPr>
        <a:xfrm>
          <a:off x="16370300" y="958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122866</xdr:rowOff>
    </xdr:from>
    <xdr:to>
      <xdr:col>81</xdr:col>
      <xdr:colOff>101600</xdr:colOff>
      <xdr:row>57</xdr:row>
      <xdr:rowOff>53016</xdr:rowOff>
    </xdr:to>
    <xdr:sp macro="" textlink="">
      <xdr:nvSpPr>
        <xdr:cNvPr id="592" name="楕円 591"/>
        <xdr:cNvSpPr/>
      </xdr:nvSpPr>
      <xdr:spPr>
        <a:xfrm>
          <a:off x="15430500" y="97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69543</xdr:rowOff>
    </xdr:from>
    <xdr:ext cx="599010" cy="259045"/>
    <xdr:sp macro="" textlink="">
      <xdr:nvSpPr>
        <xdr:cNvPr id="593" name="テキスト ボックス 592"/>
        <xdr:cNvSpPr txBox="1"/>
      </xdr:nvSpPr>
      <xdr:spPr>
        <a:xfrm>
          <a:off x="15181795" y="949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18690</xdr:rowOff>
    </xdr:from>
    <xdr:to>
      <xdr:col>76</xdr:col>
      <xdr:colOff>165100</xdr:colOff>
      <xdr:row>57</xdr:row>
      <xdr:rowOff>120290</xdr:rowOff>
    </xdr:to>
    <xdr:sp macro="" textlink="">
      <xdr:nvSpPr>
        <xdr:cNvPr id="594" name="楕円 593"/>
        <xdr:cNvSpPr/>
      </xdr:nvSpPr>
      <xdr:spPr>
        <a:xfrm>
          <a:off x="14541500" y="97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136817</xdr:rowOff>
    </xdr:from>
    <xdr:ext cx="599010" cy="259045"/>
    <xdr:sp macro="" textlink="">
      <xdr:nvSpPr>
        <xdr:cNvPr id="595" name="テキスト ボックス 594"/>
        <xdr:cNvSpPr txBox="1"/>
      </xdr:nvSpPr>
      <xdr:spPr>
        <a:xfrm>
          <a:off x="14292795" y="956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54219</xdr:rowOff>
    </xdr:from>
    <xdr:to>
      <xdr:col>72</xdr:col>
      <xdr:colOff>38100</xdr:colOff>
      <xdr:row>57</xdr:row>
      <xdr:rowOff>155819</xdr:rowOff>
    </xdr:to>
    <xdr:sp macro="" textlink="">
      <xdr:nvSpPr>
        <xdr:cNvPr id="596" name="楕円 595"/>
        <xdr:cNvSpPr/>
      </xdr:nvSpPr>
      <xdr:spPr>
        <a:xfrm>
          <a:off x="13652500" y="98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896</xdr:rowOff>
    </xdr:from>
    <xdr:ext cx="599010" cy="259045"/>
    <xdr:sp macro="" textlink="">
      <xdr:nvSpPr>
        <xdr:cNvPr id="597" name="テキスト ボックス 596"/>
        <xdr:cNvSpPr txBox="1"/>
      </xdr:nvSpPr>
      <xdr:spPr>
        <a:xfrm>
          <a:off x="13403795" y="960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44220</xdr:rowOff>
    </xdr:from>
    <xdr:to>
      <xdr:col>67</xdr:col>
      <xdr:colOff>101600</xdr:colOff>
      <xdr:row>57</xdr:row>
      <xdr:rowOff>145820</xdr:rowOff>
    </xdr:to>
    <xdr:sp macro="" textlink="">
      <xdr:nvSpPr>
        <xdr:cNvPr id="598" name="楕円 597"/>
        <xdr:cNvSpPr/>
      </xdr:nvSpPr>
      <xdr:spPr>
        <a:xfrm>
          <a:off x="12763500" y="98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162347</xdr:rowOff>
    </xdr:from>
    <xdr:ext cx="599010" cy="259045"/>
    <xdr:sp macro="" textlink="">
      <xdr:nvSpPr>
        <xdr:cNvPr id="599" name="テキスト ボックス 598"/>
        <xdr:cNvSpPr txBox="1"/>
      </xdr:nvSpPr>
      <xdr:spPr>
        <a:xfrm>
          <a:off x="12514795" y="959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36908</xdr:rowOff>
    </xdr:from>
    <xdr:to>
      <xdr:col>71</xdr:col>
      <xdr:colOff>177800</xdr:colOff>
      <xdr:row>79</xdr:row>
      <xdr:rowOff>44450</xdr:rowOff>
    </xdr:to>
    <xdr:cxnSp macro="">
      <xdr:nvCxnSpPr>
        <xdr:cNvPr id="637" name="直線コネクタ 636"/>
        <xdr:cNvCxnSpPr/>
      </xdr:nvCxnSpPr>
      <xdr:spPr>
        <a:xfrm>
          <a:off x="12814300" y="13581458"/>
          <a:ext cx="889000" cy="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157558</xdr:rowOff>
    </xdr:from>
    <xdr:to>
      <xdr:col>67</xdr:col>
      <xdr:colOff>101600</xdr:colOff>
      <xdr:row>79</xdr:row>
      <xdr:rowOff>87708</xdr:rowOff>
    </xdr:to>
    <xdr:sp macro="" textlink="">
      <xdr:nvSpPr>
        <xdr:cNvPr id="655" name="楕円 654"/>
        <xdr:cNvSpPr/>
      </xdr:nvSpPr>
      <xdr:spPr>
        <a:xfrm>
          <a:off x="12763500" y="135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78835</xdr:rowOff>
    </xdr:from>
    <xdr:ext cx="469744" cy="259045"/>
    <xdr:sp macro="" textlink="">
      <xdr:nvSpPr>
        <xdr:cNvPr id="656" name="テキスト ボックス 655"/>
        <xdr:cNvSpPr txBox="1"/>
      </xdr:nvSpPr>
      <xdr:spPr>
        <a:xfrm>
          <a:off x="12579428" y="1362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20890</xdr:rowOff>
    </xdr:from>
    <xdr:to>
      <xdr:col>85</xdr:col>
      <xdr:colOff>127000</xdr:colOff>
      <xdr:row>98</xdr:row>
      <xdr:rowOff>41539</xdr:rowOff>
    </xdr:to>
    <xdr:cxnSp macro="">
      <xdr:nvCxnSpPr>
        <xdr:cNvPr id="687" name="直線コネクタ 686"/>
        <xdr:cNvCxnSpPr/>
      </xdr:nvCxnSpPr>
      <xdr:spPr>
        <a:xfrm flipV="1">
          <a:off x="15481300" y="16822990"/>
          <a:ext cx="8382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41539</xdr:rowOff>
    </xdr:from>
    <xdr:to>
      <xdr:col>81</xdr:col>
      <xdr:colOff>50800</xdr:colOff>
      <xdr:row>98</xdr:row>
      <xdr:rowOff>45234</xdr:rowOff>
    </xdr:to>
    <xdr:cxnSp macro="">
      <xdr:nvCxnSpPr>
        <xdr:cNvPr id="690" name="直線コネクタ 689"/>
        <xdr:cNvCxnSpPr/>
      </xdr:nvCxnSpPr>
      <xdr:spPr>
        <a:xfrm flipV="1">
          <a:off x="14592300" y="16843639"/>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27355</xdr:rowOff>
    </xdr:from>
    <xdr:to>
      <xdr:col>76</xdr:col>
      <xdr:colOff>114300</xdr:colOff>
      <xdr:row>98</xdr:row>
      <xdr:rowOff>45234</xdr:rowOff>
    </xdr:to>
    <xdr:cxnSp macro="">
      <xdr:nvCxnSpPr>
        <xdr:cNvPr id="693" name="直線コネクタ 692"/>
        <xdr:cNvCxnSpPr/>
      </xdr:nvCxnSpPr>
      <xdr:spPr>
        <a:xfrm>
          <a:off x="13703300" y="16829455"/>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27355</xdr:rowOff>
    </xdr:from>
    <xdr:to>
      <xdr:col>71</xdr:col>
      <xdr:colOff>177800</xdr:colOff>
      <xdr:row>98</xdr:row>
      <xdr:rowOff>34953</xdr:rowOff>
    </xdr:to>
    <xdr:cxnSp macro="">
      <xdr:nvCxnSpPr>
        <xdr:cNvPr id="696" name="直線コネクタ 695"/>
        <xdr:cNvCxnSpPr/>
      </xdr:nvCxnSpPr>
      <xdr:spPr>
        <a:xfrm flipV="1">
          <a:off x="12814300" y="16829455"/>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141540</xdr:rowOff>
    </xdr:from>
    <xdr:to>
      <xdr:col>85</xdr:col>
      <xdr:colOff>177800</xdr:colOff>
      <xdr:row>98</xdr:row>
      <xdr:rowOff>71690</xdr:rowOff>
    </xdr:to>
    <xdr:sp macro="" textlink="">
      <xdr:nvSpPr>
        <xdr:cNvPr id="706" name="楕円 705"/>
        <xdr:cNvSpPr/>
      </xdr:nvSpPr>
      <xdr:spPr>
        <a:xfrm>
          <a:off x="16268700" y="167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164417</xdr:rowOff>
    </xdr:from>
    <xdr:ext cx="599010" cy="259045"/>
    <xdr:sp macro="" textlink="">
      <xdr:nvSpPr>
        <xdr:cNvPr id="707" name="公債費該当値テキスト"/>
        <xdr:cNvSpPr txBox="1"/>
      </xdr:nvSpPr>
      <xdr:spPr>
        <a:xfrm>
          <a:off x="16370300" y="1662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162189</xdr:rowOff>
    </xdr:from>
    <xdr:to>
      <xdr:col>81</xdr:col>
      <xdr:colOff>101600</xdr:colOff>
      <xdr:row>98</xdr:row>
      <xdr:rowOff>92339</xdr:rowOff>
    </xdr:to>
    <xdr:sp macro="" textlink="">
      <xdr:nvSpPr>
        <xdr:cNvPr id="708" name="楕円 707"/>
        <xdr:cNvSpPr/>
      </xdr:nvSpPr>
      <xdr:spPr>
        <a:xfrm>
          <a:off x="15430500" y="167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83466</xdr:rowOff>
    </xdr:from>
    <xdr:ext cx="599010" cy="259045"/>
    <xdr:sp macro="" textlink="">
      <xdr:nvSpPr>
        <xdr:cNvPr id="709" name="テキスト ボックス 708"/>
        <xdr:cNvSpPr txBox="1"/>
      </xdr:nvSpPr>
      <xdr:spPr>
        <a:xfrm>
          <a:off x="15181795" y="1688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165884</xdr:rowOff>
    </xdr:from>
    <xdr:to>
      <xdr:col>76</xdr:col>
      <xdr:colOff>165100</xdr:colOff>
      <xdr:row>98</xdr:row>
      <xdr:rowOff>96034</xdr:rowOff>
    </xdr:to>
    <xdr:sp macro="" textlink="">
      <xdr:nvSpPr>
        <xdr:cNvPr id="710" name="楕円 709"/>
        <xdr:cNvSpPr/>
      </xdr:nvSpPr>
      <xdr:spPr>
        <a:xfrm>
          <a:off x="14541500" y="167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87161</xdr:rowOff>
    </xdr:from>
    <xdr:ext cx="599010" cy="259045"/>
    <xdr:sp macro="" textlink="">
      <xdr:nvSpPr>
        <xdr:cNvPr id="711" name="テキスト ボックス 710"/>
        <xdr:cNvSpPr txBox="1"/>
      </xdr:nvSpPr>
      <xdr:spPr>
        <a:xfrm>
          <a:off x="14292795" y="1688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148005</xdr:rowOff>
    </xdr:from>
    <xdr:to>
      <xdr:col>72</xdr:col>
      <xdr:colOff>38100</xdr:colOff>
      <xdr:row>98</xdr:row>
      <xdr:rowOff>78155</xdr:rowOff>
    </xdr:to>
    <xdr:sp macro="" textlink="">
      <xdr:nvSpPr>
        <xdr:cNvPr id="712" name="楕円 711"/>
        <xdr:cNvSpPr/>
      </xdr:nvSpPr>
      <xdr:spPr>
        <a:xfrm>
          <a:off x="13652500" y="167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94682</xdr:rowOff>
    </xdr:from>
    <xdr:ext cx="599010" cy="259045"/>
    <xdr:sp macro="" textlink="">
      <xdr:nvSpPr>
        <xdr:cNvPr id="713" name="テキスト ボックス 712"/>
        <xdr:cNvSpPr txBox="1"/>
      </xdr:nvSpPr>
      <xdr:spPr>
        <a:xfrm>
          <a:off x="13403795" y="1655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155603</xdr:rowOff>
    </xdr:from>
    <xdr:to>
      <xdr:col>67</xdr:col>
      <xdr:colOff>101600</xdr:colOff>
      <xdr:row>98</xdr:row>
      <xdr:rowOff>85753</xdr:rowOff>
    </xdr:to>
    <xdr:sp macro="" textlink="">
      <xdr:nvSpPr>
        <xdr:cNvPr id="714" name="楕円 713"/>
        <xdr:cNvSpPr/>
      </xdr:nvSpPr>
      <xdr:spPr>
        <a:xfrm>
          <a:off x="12763500" y="167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76880</xdr:rowOff>
    </xdr:from>
    <xdr:ext cx="599010" cy="259045"/>
    <xdr:sp macro="" textlink="">
      <xdr:nvSpPr>
        <xdr:cNvPr id="715" name="テキスト ボックス 714"/>
        <xdr:cNvSpPr txBox="1"/>
      </xdr:nvSpPr>
      <xdr:spPr>
        <a:xfrm>
          <a:off x="12514795" y="168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2000"/>
            </a:lnSpc>
          </a:pPr>
          <a:r>
            <a:rPr kumimoji="1" lang="ja-JP" altLang="en-US" sz="1300">
              <a:latin typeface="ＭＳ Ｐゴシック" panose="020B0600070205080204" pitchFamily="50" charset="-128"/>
              <a:ea typeface="ＭＳ Ｐゴシック" panose="020B0600070205080204" pitchFamily="50" charset="-128"/>
            </a:rPr>
            <a:t>　類似団体平均を下回っている科目は総務費（住民一人当たり</a:t>
          </a:r>
          <a:r>
            <a:rPr kumimoji="1" lang="en-US" altLang="ja-JP" sz="1300">
              <a:latin typeface="ＭＳ Ｐゴシック" panose="020B0600070205080204" pitchFamily="50" charset="-128"/>
              <a:ea typeface="ＭＳ Ｐゴシック" panose="020B0600070205080204" pitchFamily="50" charset="-128"/>
            </a:rPr>
            <a:t>323,678</a:t>
          </a:r>
          <a:r>
            <a:rPr kumimoji="1" lang="ja-JP" altLang="en-US" sz="1300">
              <a:latin typeface="ＭＳ Ｐゴシック" panose="020B0600070205080204" pitchFamily="50" charset="-128"/>
              <a:ea typeface="ＭＳ Ｐゴシック" panose="020B0600070205080204" pitchFamily="50" charset="-128"/>
            </a:rPr>
            <a:t>円）、民生費（住民一人当たり</a:t>
          </a:r>
          <a:r>
            <a:rPr kumimoji="1" lang="en-US" altLang="ja-JP" sz="1300">
              <a:latin typeface="ＭＳ Ｐゴシック" panose="020B0600070205080204" pitchFamily="50" charset="-128"/>
              <a:ea typeface="ＭＳ Ｐゴシック" panose="020B0600070205080204" pitchFamily="50" charset="-128"/>
            </a:rPr>
            <a:t>229,508</a:t>
          </a:r>
          <a:r>
            <a:rPr kumimoji="1" lang="ja-JP" altLang="en-US" sz="1300">
              <a:latin typeface="ＭＳ Ｐゴシック" panose="020B0600070205080204" pitchFamily="50" charset="-128"/>
              <a:ea typeface="ＭＳ Ｐゴシック" panose="020B0600070205080204" pitchFamily="50" charset="-128"/>
            </a:rPr>
            <a:t>円）、衛生費（住民一人当たり</a:t>
          </a:r>
          <a:r>
            <a:rPr kumimoji="1" lang="en-US" altLang="ja-JP" sz="1300">
              <a:latin typeface="ＭＳ Ｐゴシック" panose="020B0600070205080204" pitchFamily="50" charset="-128"/>
              <a:ea typeface="ＭＳ Ｐゴシック" panose="020B0600070205080204" pitchFamily="50" charset="-128"/>
            </a:rPr>
            <a:t>111,383</a:t>
          </a:r>
          <a:r>
            <a:rPr kumimoji="1" lang="ja-JP" altLang="en-US" sz="1300">
              <a:latin typeface="ＭＳ Ｐゴシック" panose="020B0600070205080204" pitchFamily="50" charset="-128"/>
              <a:ea typeface="ＭＳ Ｐゴシック" panose="020B0600070205080204" pitchFamily="50" charset="-128"/>
            </a:rPr>
            <a:t>円）、農林水産業費（住民一人当たり</a:t>
          </a:r>
          <a:r>
            <a:rPr kumimoji="1" lang="en-US" altLang="ja-JP" sz="1300">
              <a:latin typeface="ＭＳ Ｐゴシック" panose="020B0600070205080204" pitchFamily="50" charset="-128"/>
              <a:ea typeface="ＭＳ Ｐゴシック" panose="020B0600070205080204" pitchFamily="50" charset="-128"/>
            </a:rPr>
            <a:t>86,639</a:t>
          </a:r>
          <a:r>
            <a:rPr kumimoji="1" lang="ja-JP" altLang="en-US" sz="1300">
              <a:latin typeface="ＭＳ Ｐゴシック" panose="020B0600070205080204" pitchFamily="50" charset="-128"/>
              <a:ea typeface="ＭＳ Ｐゴシック" panose="020B0600070205080204" pitchFamily="50" charset="-128"/>
            </a:rPr>
            <a:t>円）、商工費（住民一人当たり</a:t>
          </a:r>
          <a:r>
            <a:rPr kumimoji="1" lang="en-US" altLang="ja-JP" sz="1300">
              <a:latin typeface="ＭＳ Ｐゴシック" panose="020B0600070205080204" pitchFamily="50" charset="-128"/>
              <a:ea typeface="ＭＳ Ｐゴシック" panose="020B0600070205080204" pitchFamily="50" charset="-128"/>
            </a:rPr>
            <a:t>53,874</a:t>
          </a:r>
          <a:r>
            <a:rPr kumimoji="1" lang="ja-JP" altLang="en-US" sz="1300">
              <a:latin typeface="ＭＳ Ｐゴシック" panose="020B0600070205080204" pitchFamily="50" charset="-128"/>
              <a:ea typeface="ＭＳ Ｐゴシック" panose="020B0600070205080204" pitchFamily="50" charset="-128"/>
            </a:rPr>
            <a:t>円）、消防費（住民一人当たり</a:t>
          </a:r>
          <a:r>
            <a:rPr kumimoji="1" lang="en-US" altLang="ja-JP" sz="1300">
              <a:latin typeface="ＭＳ Ｐゴシック" panose="020B0600070205080204" pitchFamily="50" charset="-128"/>
              <a:ea typeface="ＭＳ Ｐゴシック" panose="020B0600070205080204" pitchFamily="50" charset="-128"/>
            </a:rPr>
            <a:t>56,685</a:t>
          </a:r>
          <a:r>
            <a:rPr kumimoji="1" lang="ja-JP" altLang="en-US" sz="1300">
              <a:latin typeface="ＭＳ Ｐゴシック" panose="020B0600070205080204" pitchFamily="50" charset="-128"/>
              <a:ea typeface="ＭＳ Ｐゴシック" panose="020B0600070205080204" pitchFamily="50" charset="-128"/>
            </a:rPr>
            <a:t>円）となっている。上回っている科目は、議会費（住民一人当たり</a:t>
          </a:r>
          <a:r>
            <a:rPr kumimoji="1" lang="en-US" altLang="ja-JP" sz="1300">
              <a:latin typeface="ＭＳ Ｐゴシック" panose="020B0600070205080204" pitchFamily="50" charset="-128"/>
              <a:ea typeface="ＭＳ Ｐゴシック" panose="020B0600070205080204" pitchFamily="50" charset="-128"/>
            </a:rPr>
            <a:t>23,189</a:t>
          </a:r>
          <a:r>
            <a:rPr kumimoji="1" lang="ja-JP" altLang="en-US" sz="1300">
              <a:latin typeface="ＭＳ Ｐゴシック" panose="020B0600070205080204" pitchFamily="50" charset="-128"/>
              <a:ea typeface="ＭＳ Ｐゴシック" panose="020B0600070205080204" pitchFamily="50" charset="-128"/>
            </a:rPr>
            <a:t>円）、土木費は住民一人あたり</a:t>
          </a:r>
          <a:r>
            <a:rPr kumimoji="1" lang="en-US" altLang="ja-JP" sz="1300">
              <a:latin typeface="ＭＳ Ｐゴシック" panose="020B0600070205080204" pitchFamily="50" charset="-128"/>
              <a:ea typeface="ＭＳ Ｐゴシック" panose="020B0600070205080204" pitchFamily="50" charset="-128"/>
            </a:rPr>
            <a:t>190,761</a:t>
          </a:r>
          <a:r>
            <a:rPr kumimoji="1" lang="ja-JP" altLang="en-US" sz="1300">
              <a:latin typeface="ＭＳ Ｐゴシック" panose="020B0600070205080204" pitchFamily="50" charset="-128"/>
              <a:ea typeface="ＭＳ Ｐゴシック" panose="020B0600070205080204" pitchFamily="50" charset="-128"/>
            </a:rPr>
            <a:t>円となっている。議会費は、人件費に係る住民一人当たりが</a:t>
          </a:r>
          <a:r>
            <a:rPr kumimoji="1" lang="en-US" altLang="ja-JP" sz="1300">
              <a:latin typeface="ＭＳ Ｐゴシック" panose="020B0600070205080204" pitchFamily="50" charset="-128"/>
              <a:ea typeface="ＭＳ Ｐゴシック" panose="020B0600070205080204" pitchFamily="50" charset="-128"/>
            </a:rPr>
            <a:t>22,272</a:t>
          </a:r>
          <a:r>
            <a:rPr kumimoji="1" lang="ja-JP" altLang="en-US" sz="1300">
              <a:latin typeface="ＭＳ Ｐゴシック" panose="020B0600070205080204" pitchFamily="50" charset="-128"/>
              <a:ea typeface="ＭＳ Ｐゴシック" panose="020B0600070205080204" pitchFamily="50" charset="-128"/>
            </a:rPr>
            <a:t>円となっており、人件費の影響が大きい。また、土木費は、公営住宅に要する経費が住民一人当たり</a:t>
          </a:r>
          <a:r>
            <a:rPr kumimoji="1" lang="en-US" altLang="ja-JP" sz="1300">
              <a:latin typeface="ＭＳ Ｐゴシック" panose="020B0600070205080204" pitchFamily="50" charset="-128"/>
              <a:ea typeface="ＭＳ Ｐゴシック" panose="020B0600070205080204" pitchFamily="50" charset="-128"/>
            </a:rPr>
            <a:t>47,859</a:t>
          </a:r>
          <a:r>
            <a:rPr kumimoji="1" lang="ja-JP" altLang="en-US" sz="1300">
              <a:latin typeface="ＭＳ Ｐゴシック" panose="020B0600070205080204" pitchFamily="50" charset="-128"/>
              <a:ea typeface="ＭＳ Ｐゴシック" panose="020B0600070205080204" pitchFamily="50" charset="-128"/>
            </a:rPr>
            <a:t>円、下水道事業に要する経費の繰出金は住民一人当たり</a:t>
          </a:r>
          <a:r>
            <a:rPr kumimoji="1" lang="en-US" altLang="ja-JP" sz="1300">
              <a:latin typeface="ＭＳ Ｐゴシック" panose="020B0600070205080204" pitchFamily="50" charset="-128"/>
              <a:ea typeface="ＭＳ Ｐゴシック" panose="020B0600070205080204" pitchFamily="50" charset="-128"/>
            </a:rPr>
            <a:t>38,457</a:t>
          </a:r>
          <a:r>
            <a:rPr kumimoji="1" lang="ja-JP" altLang="en-US" sz="1300">
              <a:latin typeface="ＭＳ Ｐゴシック" panose="020B0600070205080204" pitchFamily="50" charset="-128"/>
              <a:ea typeface="ＭＳ Ｐゴシック" panose="020B0600070205080204" pitchFamily="50" charset="-128"/>
            </a:rPr>
            <a:t>円を占めている。教育費は住民一人当たり</a:t>
          </a:r>
          <a:r>
            <a:rPr kumimoji="1" lang="en-US" altLang="ja-JP" sz="1300">
              <a:latin typeface="ＭＳ Ｐゴシック" panose="020B0600070205080204" pitchFamily="50" charset="-128"/>
              <a:ea typeface="ＭＳ Ｐゴシック" panose="020B0600070205080204" pitchFamily="50" charset="-128"/>
            </a:rPr>
            <a:t>198,751</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水準となっている。真狩高校は村立農業高校で公共交通機関に乏しいことから学生寮を設置している。これら実験実習に必要な農業ハウスや関連の機器、学生寮を運営するための経費は本年度住民一人当たり</a:t>
          </a:r>
          <a:r>
            <a:rPr kumimoji="1" lang="en-US" altLang="ja-JP" sz="1300">
              <a:latin typeface="ＭＳ Ｐゴシック" panose="020B0600070205080204" pitchFamily="50" charset="-128"/>
              <a:ea typeface="ＭＳ Ｐゴシック" panose="020B0600070205080204" pitchFamily="50" charset="-128"/>
            </a:rPr>
            <a:t>29,908</a:t>
          </a:r>
          <a:r>
            <a:rPr kumimoji="1" lang="ja-JP" altLang="en-US" sz="1300">
              <a:latin typeface="ＭＳ Ｐゴシック" panose="020B0600070205080204" pitchFamily="50" charset="-128"/>
              <a:ea typeface="ＭＳ Ｐゴシック" panose="020B0600070205080204" pitchFamily="50" charset="-128"/>
            </a:rPr>
            <a:t>円となり、これが高い水準の主な要因である。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000"/>
            </a:lnSpc>
          </a:pPr>
          <a:r>
            <a:rPr kumimoji="1" lang="ja-JP" altLang="en-US" sz="1400">
              <a:latin typeface="ＭＳ ゴシック" pitchFamily="49" charset="-128"/>
              <a:ea typeface="ＭＳ ゴシック" pitchFamily="49" charset="-128"/>
            </a:rPr>
            <a:t>　令和２年度については、実質単年度収支、実質収支ともに黒字となっている。</a:t>
          </a:r>
        </a:p>
        <a:p>
          <a:pPr algn="just">
            <a:lnSpc>
              <a:spcPts val="2000"/>
            </a:lnSpc>
          </a:pPr>
          <a:r>
            <a:rPr kumimoji="1" lang="ja-JP" altLang="en-US" sz="1400">
              <a:latin typeface="ＭＳ ゴシック" pitchFamily="49" charset="-128"/>
              <a:ea typeface="ＭＳ ゴシック" pitchFamily="49" charset="-128"/>
            </a:rPr>
            <a:t>　また、令和２年度の財政調整基金残高については、財政健全化の取組を実施し、取崩しを当初予算額より△</a:t>
          </a:r>
          <a:r>
            <a:rPr kumimoji="1" lang="en-US" altLang="ja-JP" sz="1400">
              <a:latin typeface="ＭＳ ゴシック" pitchFamily="49" charset="-128"/>
              <a:ea typeface="ＭＳ ゴシック" pitchFamily="49" charset="-128"/>
            </a:rPr>
            <a:t>88.0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百万）とした。</a:t>
          </a:r>
        </a:p>
        <a:p>
          <a:pPr algn="just">
            <a:lnSpc>
              <a:spcPts val="2000"/>
            </a:lnSpc>
          </a:pPr>
          <a:r>
            <a:rPr kumimoji="1" lang="ja-JP" altLang="en-US" sz="1400">
              <a:latin typeface="ＭＳ ゴシック" pitchFamily="49" charset="-128"/>
              <a:ea typeface="ＭＳ ゴシック" pitchFamily="49" charset="-128"/>
            </a:rPr>
            <a:t>　なお、今後も事業見直し・統廃合など歳出の合理化等行財政改革を推進し、健全な行財政運営に努めていく。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000"/>
            </a:lnSpc>
          </a:pPr>
          <a:r>
            <a:rPr kumimoji="1" lang="ja-JP" altLang="en-US" sz="1400">
              <a:latin typeface="ＭＳ ゴシック" pitchFamily="49" charset="-128"/>
              <a:ea typeface="ＭＳ ゴシック" pitchFamily="49" charset="-128"/>
            </a:rPr>
            <a:t>　国民健康保険事業特別会計では、保険税不足分を充当するための繰入れは行っておらず、ルール分、事務費分のみを一般会計から繰出している。</a:t>
          </a:r>
        </a:p>
        <a:p>
          <a:pPr algn="just">
            <a:lnSpc>
              <a:spcPts val="2000"/>
            </a:lnSpc>
          </a:pPr>
          <a:r>
            <a:rPr kumimoji="1" lang="ja-JP" altLang="en-US" sz="1400">
              <a:latin typeface="ＭＳ ゴシック" pitchFamily="49" charset="-128"/>
              <a:ea typeface="ＭＳ ゴシック" pitchFamily="49" charset="-128"/>
            </a:rPr>
            <a:t>　簡易水道事業特別会計・公共下水道事業特別会計では、一般会計からの繰入金はあるが、会計は黒字である。また、後期高齢者医療特別会計・国民健康保険診療所事業特別会計は収支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となっており、全会計の連結実質赤字比率はプラスとなっている。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7" workbookViewId="0">
      <selection activeCell="AY10" sqref="AY10:XFD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2988274</v>
      </c>
      <c r="BO4" s="464"/>
      <c r="BP4" s="464"/>
      <c r="BQ4" s="464"/>
      <c r="BR4" s="464"/>
      <c r="BS4" s="464"/>
      <c r="BT4" s="464"/>
      <c r="BU4" s="465"/>
      <c r="BV4" s="463">
        <v>2737978</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5.6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2871132</v>
      </c>
      <c r="BO5" s="469"/>
      <c r="BP5" s="469"/>
      <c r="BQ5" s="469"/>
      <c r="BR5" s="469"/>
      <c r="BS5" s="469"/>
      <c r="BT5" s="469"/>
      <c r="BU5" s="470"/>
      <c r="BV5" s="468">
        <v>2647193</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92.9</v>
      </c>
      <c r="CU5" s="439"/>
      <c r="CV5" s="439"/>
      <c r="CW5" s="439"/>
      <c r="CX5" s="439"/>
      <c r="CY5" s="439"/>
      <c r="CZ5" s="439"/>
      <c r="DA5" s="440"/>
      <c r="DB5" s="438">
        <v>95.4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117142</v>
      </c>
      <c r="BO6" s="469"/>
      <c r="BP6" s="469"/>
      <c r="BQ6" s="469"/>
      <c r="BR6" s="469"/>
      <c r="BS6" s="469"/>
      <c r="BT6" s="469"/>
      <c r="BU6" s="470"/>
      <c r="BV6" s="468">
        <v>90785</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95.4</v>
      </c>
      <c r="CU6" s="622"/>
      <c r="CV6" s="622"/>
      <c r="CW6" s="622"/>
      <c r="CX6" s="622"/>
      <c r="CY6" s="622"/>
      <c r="CZ6" s="622"/>
      <c r="DA6" s="623"/>
      <c r="DB6" s="621">
        <v>98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5773</v>
      </c>
      <c r="BO7" s="469"/>
      <c r="BP7" s="469"/>
      <c r="BQ7" s="469"/>
      <c r="BR7" s="469"/>
      <c r="BS7" s="469"/>
      <c r="BT7" s="469"/>
      <c r="BU7" s="470"/>
      <c r="BV7" s="468">
        <v>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1717933</v>
      </c>
      <c r="CU7" s="469"/>
      <c r="CV7" s="469"/>
      <c r="CW7" s="469"/>
      <c r="CX7" s="469"/>
      <c r="CY7" s="469"/>
      <c r="CZ7" s="469"/>
      <c r="DA7" s="470"/>
      <c r="DB7" s="468">
        <v>1634800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111369</v>
      </c>
      <c r="BO8" s="469"/>
      <c r="BP8" s="469"/>
      <c r="BQ8" s="469"/>
      <c r="BR8" s="469"/>
      <c r="BS8" s="469"/>
      <c r="BT8" s="469"/>
      <c r="BU8" s="470"/>
      <c r="BV8" s="468">
        <v>90785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0.17</v>
      </c>
      <c r="CU8" s="582"/>
      <c r="CV8" s="582"/>
      <c r="CW8" s="582"/>
      <c r="CX8" s="582"/>
      <c r="CY8" s="582"/>
      <c r="CZ8" s="582"/>
      <c r="DA8" s="583"/>
      <c r="DB8" s="581">
        <v>0.17</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2045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20584</v>
      </c>
      <c r="BO9" s="469"/>
      <c r="BP9" s="469"/>
      <c r="BQ9" s="469"/>
      <c r="BR9" s="469"/>
      <c r="BS9" s="469"/>
      <c r="BT9" s="469"/>
      <c r="BU9" s="470"/>
      <c r="BV9" s="468">
        <v>26413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13.4</v>
      </c>
      <c r="CU9" s="439"/>
      <c r="CV9" s="439"/>
      <c r="CW9" s="439"/>
      <c r="CX9" s="439"/>
      <c r="CY9" s="439"/>
      <c r="CZ9" s="439"/>
      <c r="DA9" s="440"/>
      <c r="DB9" s="438">
        <v>13.1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2103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53085</v>
      </c>
      <c r="BO10" s="469"/>
      <c r="BP10" s="469"/>
      <c r="BQ10" s="469"/>
      <c r="BR10" s="469"/>
      <c r="BS10" s="469"/>
      <c r="BT10" s="469"/>
      <c r="BU10" s="470"/>
      <c r="BV10" s="468">
        <v>13034</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2010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7061</v>
      </c>
      <c r="BO12" s="469"/>
      <c r="BP12" s="469"/>
      <c r="BQ12" s="469"/>
      <c r="BR12" s="469"/>
      <c r="BS12" s="469"/>
      <c r="BT12" s="469"/>
      <c r="BU12" s="470"/>
      <c r="BV12" s="468">
        <v>70000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1976</v>
      </c>
      <c r="S13" s="572"/>
      <c r="T13" s="572"/>
      <c r="U13" s="572"/>
      <c r="V13" s="573"/>
      <c r="W13" s="559" t="s">
        <v>139</v>
      </c>
      <c r="X13" s="481"/>
      <c r="Y13" s="481"/>
      <c r="Z13" s="481"/>
      <c r="AA13" s="481"/>
      <c r="AB13" s="482"/>
      <c r="AC13" s="444">
        <v>488</v>
      </c>
      <c r="AD13" s="445"/>
      <c r="AE13" s="445"/>
      <c r="AF13" s="445"/>
      <c r="AG13" s="446"/>
      <c r="AH13" s="444">
        <v>534</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66608</v>
      </c>
      <c r="BO13" s="469"/>
      <c r="BP13" s="469"/>
      <c r="BQ13" s="469"/>
      <c r="BR13" s="469"/>
      <c r="BS13" s="469"/>
      <c r="BT13" s="469"/>
      <c r="BU13" s="470"/>
      <c r="BV13" s="468">
        <v>-30553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11.4</v>
      </c>
      <c r="CU13" s="439"/>
      <c r="CV13" s="439"/>
      <c r="CW13" s="439"/>
      <c r="CX13" s="439"/>
      <c r="CY13" s="439"/>
      <c r="CZ13" s="439"/>
      <c r="DA13" s="440"/>
      <c r="DB13" s="438">
        <v>11.2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2079</v>
      </c>
      <c r="S14" s="572"/>
      <c r="T14" s="572"/>
      <c r="U14" s="572"/>
      <c r="V14" s="573"/>
      <c r="W14" s="574"/>
      <c r="X14" s="484"/>
      <c r="Y14" s="484"/>
      <c r="Z14" s="484"/>
      <c r="AA14" s="484"/>
      <c r="AB14" s="485"/>
      <c r="AC14" s="564">
        <v>43.5</v>
      </c>
      <c r="AD14" s="565"/>
      <c r="AE14" s="565"/>
      <c r="AF14" s="565"/>
      <c r="AG14" s="566"/>
      <c r="AH14" s="564">
        <v>43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94.8</v>
      </c>
      <c r="CU14" s="576"/>
      <c r="CV14" s="576"/>
      <c r="CW14" s="576"/>
      <c r="CX14" s="576"/>
      <c r="CY14" s="576"/>
      <c r="CZ14" s="576"/>
      <c r="DA14" s="577"/>
      <c r="DB14" s="575">
        <v>85.1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2044</v>
      </c>
      <c r="S15" s="572"/>
      <c r="T15" s="572"/>
      <c r="U15" s="572"/>
      <c r="V15" s="573"/>
      <c r="W15" s="559" t="s">
        <v>146</v>
      </c>
      <c r="X15" s="481"/>
      <c r="Y15" s="481"/>
      <c r="Z15" s="481"/>
      <c r="AA15" s="481"/>
      <c r="AB15" s="482"/>
      <c r="AC15" s="444">
        <v>61</v>
      </c>
      <c r="AD15" s="445"/>
      <c r="AE15" s="445"/>
      <c r="AF15" s="445"/>
      <c r="AG15" s="446"/>
      <c r="AH15" s="444">
        <v>59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267706</v>
      </c>
      <c r="BO15" s="464"/>
      <c r="BP15" s="464"/>
      <c r="BQ15" s="464"/>
      <c r="BR15" s="464"/>
      <c r="BS15" s="464"/>
      <c r="BT15" s="464"/>
      <c r="BU15" s="465"/>
      <c r="BV15" s="463">
        <v>263014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5.4</v>
      </c>
      <c r="AD16" s="565"/>
      <c r="AE16" s="565"/>
      <c r="AF16" s="565"/>
      <c r="AG16" s="566"/>
      <c r="AH16" s="564">
        <v>4.8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1614949</v>
      </c>
      <c r="BO16" s="469"/>
      <c r="BP16" s="469"/>
      <c r="BQ16" s="469"/>
      <c r="BR16" s="469"/>
      <c r="BS16" s="469"/>
      <c r="BT16" s="469"/>
      <c r="BU16" s="470"/>
      <c r="BV16" s="468">
        <v>1536781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574</v>
      </c>
      <c r="AD17" s="445"/>
      <c r="AE17" s="445"/>
      <c r="AF17" s="445"/>
      <c r="AG17" s="446"/>
      <c r="AH17" s="444">
        <v>648</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327005</v>
      </c>
      <c r="BO17" s="469"/>
      <c r="BP17" s="469"/>
      <c r="BQ17" s="469"/>
      <c r="BR17" s="469"/>
      <c r="BS17" s="469"/>
      <c r="BT17" s="469"/>
      <c r="BU17" s="470"/>
      <c r="BV17" s="468">
        <v>318730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114.25</v>
      </c>
      <c r="M18" s="533"/>
      <c r="N18" s="533"/>
      <c r="O18" s="533"/>
      <c r="P18" s="533"/>
      <c r="Q18" s="533"/>
      <c r="R18" s="534"/>
      <c r="S18" s="534"/>
      <c r="T18" s="534"/>
      <c r="U18" s="534"/>
      <c r="V18" s="535"/>
      <c r="W18" s="549"/>
      <c r="X18" s="550"/>
      <c r="Y18" s="550"/>
      <c r="Z18" s="550"/>
      <c r="AA18" s="550"/>
      <c r="AB18" s="560"/>
      <c r="AC18" s="432">
        <v>51.1</v>
      </c>
      <c r="AD18" s="433"/>
      <c r="AE18" s="433"/>
      <c r="AF18" s="433"/>
      <c r="AG18" s="536"/>
      <c r="AH18" s="432">
        <v>52.2</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1582890</v>
      </c>
      <c r="BO18" s="469"/>
      <c r="BP18" s="469"/>
      <c r="BQ18" s="469"/>
      <c r="BR18" s="469"/>
      <c r="BS18" s="469"/>
      <c r="BT18" s="469"/>
      <c r="BU18" s="470"/>
      <c r="BV18" s="468">
        <v>1571155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1900774</v>
      </c>
      <c r="BO19" s="469"/>
      <c r="BP19" s="469"/>
      <c r="BQ19" s="469"/>
      <c r="BR19" s="469"/>
      <c r="BS19" s="469"/>
      <c r="BT19" s="469"/>
      <c r="BU19" s="470"/>
      <c r="BV19" s="468">
        <v>1891042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903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2636669</v>
      </c>
      <c r="BO23" s="469"/>
      <c r="BP23" s="469"/>
      <c r="BQ23" s="469"/>
      <c r="BR23" s="469"/>
      <c r="BS23" s="469"/>
      <c r="BT23" s="469"/>
      <c r="BU23" s="470"/>
      <c r="BV23" s="468">
        <v>2769328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6200</v>
      </c>
      <c r="R24" s="445"/>
      <c r="S24" s="445"/>
      <c r="T24" s="445"/>
      <c r="U24" s="445"/>
      <c r="V24" s="446"/>
      <c r="W24" s="510"/>
      <c r="X24" s="501"/>
      <c r="Y24" s="502"/>
      <c r="Z24" s="441" t="s">
        <v>170</v>
      </c>
      <c r="AA24" s="442"/>
      <c r="AB24" s="442"/>
      <c r="AC24" s="442"/>
      <c r="AD24" s="442"/>
      <c r="AE24" s="442"/>
      <c r="AF24" s="442"/>
      <c r="AG24" s="443"/>
      <c r="AH24" s="444">
        <v>58</v>
      </c>
      <c r="AI24" s="445"/>
      <c r="AJ24" s="445"/>
      <c r="AK24" s="445"/>
      <c r="AL24" s="446"/>
      <c r="AM24" s="444">
        <v>178118</v>
      </c>
      <c r="AN24" s="445"/>
      <c r="AO24" s="445"/>
      <c r="AP24" s="445"/>
      <c r="AQ24" s="445"/>
      <c r="AR24" s="446"/>
      <c r="AS24" s="444">
        <v>3071</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2159754</v>
      </c>
      <c r="BO24" s="469"/>
      <c r="BP24" s="469"/>
      <c r="BQ24" s="469"/>
      <c r="BR24" s="469"/>
      <c r="BS24" s="469"/>
      <c r="BT24" s="469"/>
      <c r="BU24" s="470"/>
      <c r="BV24" s="468">
        <v>2348103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5700</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174</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49942</v>
      </c>
      <c r="BO25" s="464"/>
      <c r="BP25" s="464"/>
      <c r="BQ25" s="464"/>
      <c r="BR25" s="464"/>
      <c r="BS25" s="464"/>
      <c r="BT25" s="464"/>
      <c r="BU25" s="465"/>
      <c r="BV25" s="463">
        <v>67018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5200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2500</v>
      </c>
      <c r="R27" s="445"/>
      <c r="S27" s="445"/>
      <c r="T27" s="445"/>
      <c r="U27" s="445"/>
      <c r="V27" s="446"/>
      <c r="W27" s="510"/>
      <c r="X27" s="501"/>
      <c r="Y27" s="502"/>
      <c r="Z27" s="441" t="s">
        <v>181</v>
      </c>
      <c r="AA27" s="442"/>
      <c r="AB27" s="442"/>
      <c r="AC27" s="442"/>
      <c r="AD27" s="442"/>
      <c r="AE27" s="442"/>
      <c r="AF27" s="442"/>
      <c r="AG27" s="443"/>
      <c r="AH27" s="444" t="s">
        <v>174</v>
      </c>
      <c r="AI27" s="445"/>
      <c r="AJ27" s="445"/>
      <c r="AK27" s="445"/>
      <c r="AL27" s="446"/>
      <c r="AM27" s="444" t="s">
        <v>128</v>
      </c>
      <c r="AN27" s="445"/>
      <c r="AO27" s="445"/>
      <c r="AP27" s="445"/>
      <c r="AQ27" s="445"/>
      <c r="AR27" s="446"/>
      <c r="AS27" s="444" t="s">
        <v>128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v>51485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2000</v>
      </c>
      <c r="R28" s="445"/>
      <c r="S28" s="445"/>
      <c r="T28" s="445"/>
      <c r="U28" s="445"/>
      <c r="V28" s="446"/>
      <c r="W28" s="510"/>
      <c r="X28" s="501"/>
      <c r="Y28" s="502"/>
      <c r="Z28" s="441" t="s">
        <v>184</v>
      </c>
      <c r="AA28" s="442"/>
      <c r="AB28" s="442"/>
      <c r="AC28" s="442"/>
      <c r="AD28" s="442"/>
      <c r="AE28" s="442"/>
      <c r="AF28" s="442"/>
      <c r="AG28" s="443"/>
      <c r="AH28" s="444" t="s">
        <v>174</v>
      </c>
      <c r="AI28" s="445"/>
      <c r="AJ28" s="445"/>
      <c r="AK28" s="445"/>
      <c r="AL28" s="446"/>
      <c r="AM28" s="444" t="s">
        <v>137</v>
      </c>
      <c r="AN28" s="445"/>
      <c r="AO28" s="445"/>
      <c r="AP28" s="445"/>
      <c r="AQ28" s="445"/>
      <c r="AR28" s="446"/>
      <c r="AS28" s="444" t="s">
        <v>137</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231162</v>
      </c>
      <c r="BO28" s="464"/>
      <c r="BP28" s="464"/>
      <c r="BQ28" s="464"/>
      <c r="BR28" s="464"/>
      <c r="BS28" s="464"/>
      <c r="BT28" s="464"/>
      <c r="BU28" s="465"/>
      <c r="BV28" s="463">
        <v>185138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6</v>
      </c>
      <c r="M29" s="445"/>
      <c r="N29" s="445"/>
      <c r="O29" s="445"/>
      <c r="P29" s="446"/>
      <c r="Q29" s="444">
        <v>1700</v>
      </c>
      <c r="R29" s="445"/>
      <c r="S29" s="445"/>
      <c r="T29" s="445"/>
      <c r="U29" s="445"/>
      <c r="V29" s="446"/>
      <c r="W29" s="511"/>
      <c r="X29" s="512"/>
      <c r="Y29" s="513"/>
      <c r="Z29" s="441" t="s">
        <v>187</v>
      </c>
      <c r="AA29" s="442"/>
      <c r="AB29" s="442"/>
      <c r="AC29" s="442"/>
      <c r="AD29" s="442"/>
      <c r="AE29" s="442"/>
      <c r="AF29" s="442"/>
      <c r="AG29" s="443"/>
      <c r="AH29" s="444">
        <v>58</v>
      </c>
      <c r="AI29" s="445"/>
      <c r="AJ29" s="445"/>
      <c r="AK29" s="445"/>
      <c r="AL29" s="446"/>
      <c r="AM29" s="444">
        <v>178118</v>
      </c>
      <c r="AN29" s="445"/>
      <c r="AO29" s="445"/>
      <c r="AP29" s="445"/>
      <c r="AQ29" s="445"/>
      <c r="AR29" s="446"/>
      <c r="AS29" s="444">
        <v>3071</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44764</v>
      </c>
      <c r="BO29" s="469"/>
      <c r="BP29" s="469"/>
      <c r="BQ29" s="469"/>
      <c r="BR29" s="469"/>
      <c r="BS29" s="469"/>
      <c r="BT29" s="469"/>
      <c r="BU29" s="470"/>
      <c r="BV29" s="468">
        <v>44664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95.5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306381</v>
      </c>
      <c r="BO30" s="472"/>
      <c r="BP30" s="472"/>
      <c r="BQ30" s="472"/>
      <c r="BR30" s="472"/>
      <c r="BS30" s="472"/>
      <c r="BT30" s="472"/>
      <c r="BU30" s="473"/>
      <c r="BV30" s="471">
        <v>364800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196</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後志広域連合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真狩フラワー振興公社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国民健康保険診療所事業特別会計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羊蹄山麓環境衛生組合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羊蹄山ろく消防組合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後志教育研修センター</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lBqyeTZGO4VwURyJ1FyW5sGSsGvhijc2pJChXQ5HynYuFfrS8PIFhLd3FsP46lzana0PcgvRIn5j6J8drqhrQ==" saltValue="kUaeeOTH8+jhTPQN440F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561</v>
      </c>
      <c r="D34" s="1250"/>
      <c r="E34" s="1251"/>
      <c r="F34" s="32">
        <v>6.78</v>
      </c>
      <c r="G34" s="33">
        <v>3.5</v>
      </c>
      <c r="H34" s="33">
        <v>3.93</v>
      </c>
      <c r="I34" s="33">
        <v>5.55</v>
      </c>
      <c r="J34" s="34">
        <v>6.48</v>
      </c>
      <c r="K34" s="22"/>
      <c r="L34" s="22"/>
      <c r="M34" s="22"/>
      <c r="N34" s="22"/>
      <c r="O34" s="22"/>
      <c r="P34" s="22"/>
    </row>
    <row r="35" spans="1:16" ht="39" customHeight="1" x14ac:dyDescent="0.15">
      <c r="A35" s="22"/>
      <c r="B35" s="35"/>
      <c r="C35" s="1244" t="s">
        <v>562</v>
      </c>
      <c r="D35" s="1245"/>
      <c r="E35" s="1246"/>
      <c r="F35" s="36">
        <v>0.11</v>
      </c>
      <c r="G35" s="37" t="s">
        <v>563</v>
      </c>
      <c r="H35" s="37">
        <v>0.09</v>
      </c>
      <c r="I35" s="37">
        <v>0.13</v>
      </c>
      <c r="J35" s="38">
        <v>0.14000000000000001</v>
      </c>
      <c r="K35" s="22"/>
      <c r="L35" s="22"/>
      <c r="M35" s="22"/>
      <c r="N35" s="22"/>
      <c r="O35" s="22"/>
      <c r="P35" s="22"/>
    </row>
    <row r="36" spans="1:16" ht="39" customHeight="1" x14ac:dyDescent="0.15">
      <c r="A36" s="22"/>
      <c r="B36" s="35"/>
      <c r="C36" s="1244" t="s">
        <v>564</v>
      </c>
      <c r="D36" s="1245"/>
      <c r="E36" s="1246"/>
      <c r="F36" s="36">
        <v>0.06</v>
      </c>
      <c r="G36" s="37">
        <v>0.16</v>
      </c>
      <c r="H36" s="37">
        <v>0.06</v>
      </c>
      <c r="I36" s="37">
        <v>0.19</v>
      </c>
      <c r="J36" s="38">
        <v>0.1</v>
      </c>
      <c r="K36" s="22"/>
      <c r="L36" s="22"/>
      <c r="M36" s="22"/>
      <c r="N36" s="22"/>
      <c r="O36" s="22"/>
      <c r="P36" s="22"/>
    </row>
    <row r="37" spans="1:16" ht="39" customHeight="1" x14ac:dyDescent="0.15">
      <c r="A37" s="22"/>
      <c r="B37" s="35"/>
      <c r="C37" s="1244" t="s">
        <v>565</v>
      </c>
      <c r="D37" s="1245"/>
      <c r="E37" s="1246"/>
      <c r="F37" s="36">
        <v>0.24</v>
      </c>
      <c r="G37" s="37">
        <v>0.16</v>
      </c>
      <c r="H37" s="37">
        <v>0.05</v>
      </c>
      <c r="I37" s="37">
        <v>0.17</v>
      </c>
      <c r="J37" s="38">
        <v>0.06</v>
      </c>
      <c r="K37" s="22"/>
      <c r="L37" s="22"/>
      <c r="M37" s="22"/>
      <c r="N37" s="22"/>
      <c r="O37" s="22"/>
      <c r="P37" s="22"/>
    </row>
    <row r="38" spans="1:16" ht="39" customHeight="1" x14ac:dyDescent="0.15">
      <c r="A38" s="22"/>
      <c r="B38" s="35"/>
      <c r="C38" s="1244" t="s">
        <v>566</v>
      </c>
      <c r="D38" s="1245"/>
      <c r="E38" s="1246"/>
      <c r="F38" s="36">
        <v>0</v>
      </c>
      <c r="G38" s="37">
        <v>0</v>
      </c>
      <c r="H38" s="37">
        <v>0</v>
      </c>
      <c r="I38" s="37">
        <v>0</v>
      </c>
      <c r="J38" s="38">
        <v>0</v>
      </c>
      <c r="K38" s="22"/>
      <c r="L38" s="22"/>
      <c r="M38" s="22"/>
      <c r="N38" s="22"/>
      <c r="O38" s="22"/>
      <c r="P38" s="22"/>
    </row>
    <row r="39" spans="1:16" ht="39" customHeight="1" x14ac:dyDescent="0.15">
      <c r="A39" s="22"/>
      <c r="B39" s="35"/>
      <c r="C39" s="1244" t="s">
        <v>567</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569</v>
      </c>
      <c r="D43" s="1248"/>
      <c r="E43" s="1249"/>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XV10CpureAR7Z5+JT6whqb+gncPEvEbjl/EaMtuxyKMhXHdp60CbF6e0UH9q6t/ppiOYD6BhLE5gP6a6QJ6rA==" saltValue="0EN0X98wb890HxVPgj/J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5" zoomScaleSheetLayoutView="55" workbookViewId="0">
      <selection activeCell="O45" sqref="O45: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302</v>
      </c>
      <c r="L45" s="60">
        <v>311</v>
      </c>
      <c r="M45" s="60">
        <v>289</v>
      </c>
      <c r="N45" s="60">
        <v>291</v>
      </c>
      <c r="O45" s="61">
        <v>307</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72"/>
      <c r="C48" s="1273"/>
      <c r="D48" s="62"/>
      <c r="E48" s="1254" t="s">
        <v>14</v>
      </c>
      <c r="F48" s="1254"/>
      <c r="G48" s="1254"/>
      <c r="H48" s="1254"/>
      <c r="I48" s="1254"/>
      <c r="J48" s="1255"/>
      <c r="K48" s="63">
        <v>103</v>
      </c>
      <c r="L48" s="64">
        <v>101</v>
      </c>
      <c r="M48" s="64">
        <v>107</v>
      </c>
      <c r="N48" s="64">
        <v>118</v>
      </c>
      <c r="O48" s="65">
        <v>128</v>
      </c>
      <c r="P48" s="48"/>
      <c r="Q48" s="48"/>
      <c r="R48" s="48"/>
      <c r="S48" s="48"/>
      <c r="T48" s="48"/>
      <c r="U48" s="48"/>
    </row>
    <row r="49" spans="1:21" ht="30.75" customHeight="1" x14ac:dyDescent="0.15">
      <c r="A49" s="48"/>
      <c r="B49" s="1272"/>
      <c r="C49" s="1273"/>
      <c r="D49" s="62"/>
      <c r="E49" s="1254" t="s">
        <v>15</v>
      </c>
      <c r="F49" s="1254"/>
      <c r="G49" s="1254"/>
      <c r="H49" s="1254"/>
      <c r="I49" s="1254"/>
      <c r="J49" s="1255"/>
      <c r="K49" s="63">
        <v>5</v>
      </c>
      <c r="L49" s="64">
        <v>6</v>
      </c>
      <c r="M49" s="64">
        <v>6</v>
      </c>
      <c r="N49" s="64">
        <v>6</v>
      </c>
      <c r="O49" s="65">
        <v>6</v>
      </c>
      <c r="P49" s="48"/>
      <c r="Q49" s="48"/>
      <c r="R49" s="48"/>
      <c r="S49" s="48"/>
      <c r="T49" s="48"/>
      <c r="U49" s="48"/>
    </row>
    <row r="50" spans="1:21" ht="30.75" customHeight="1" x14ac:dyDescent="0.15">
      <c r="A50" s="48"/>
      <c r="B50" s="1272"/>
      <c r="C50" s="1273"/>
      <c r="D50" s="62"/>
      <c r="E50" s="1254" t="s">
        <v>16</v>
      </c>
      <c r="F50" s="1254"/>
      <c r="G50" s="1254"/>
      <c r="H50" s="1254"/>
      <c r="I50" s="1254"/>
      <c r="J50" s="1255"/>
      <c r="K50" s="63">
        <v>15</v>
      </c>
      <c r="L50" s="64">
        <v>15</v>
      </c>
      <c r="M50" s="64">
        <v>15</v>
      </c>
      <c r="N50" s="64">
        <v>12</v>
      </c>
      <c r="O50" s="65">
        <v>18</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1</v>
      </c>
      <c r="N51" s="64">
        <v>0</v>
      </c>
      <c r="O51" s="65" t="s">
        <v>510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274</v>
      </c>
      <c r="L52" s="64">
        <v>273</v>
      </c>
      <c r="M52" s="64">
        <v>253</v>
      </c>
      <c r="N52" s="64">
        <v>275</v>
      </c>
      <c r="O52" s="65">
        <v>286</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151</v>
      </c>
      <c r="L53" s="69">
        <v>160</v>
      </c>
      <c r="M53" s="69">
        <v>165</v>
      </c>
      <c r="N53" s="69">
        <v>152</v>
      </c>
      <c r="O53" s="70">
        <v>173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G0vKxiWOB2tKZyXvReA9wD7GFTQD7JgCtWXGPlr1bUytSFXhM9Ff8usYC3Yt+d252o+o3AWqjC4R5p+w23ZnA==" saltValue="8kn5jShqE94mkP7lYvPz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90" t="s">
        <v>29</v>
      </c>
      <c r="C41" s="1291"/>
      <c r="D41" s="102"/>
      <c r="E41" s="1292" t="s">
        <v>30</v>
      </c>
      <c r="F41" s="1292"/>
      <c r="G41" s="1292"/>
      <c r="H41" s="1293"/>
      <c r="I41" s="103">
        <v>2821</v>
      </c>
      <c r="J41" s="104">
        <v>2748</v>
      </c>
      <c r="K41" s="104">
        <v>2862</v>
      </c>
      <c r="L41" s="104">
        <v>2769</v>
      </c>
      <c r="M41" s="105">
        <v>2637</v>
      </c>
    </row>
    <row r="42" spans="2:13" ht="27.75" customHeight="1" x14ac:dyDescent="0.15">
      <c r="B42" s="1280"/>
      <c r="C42" s="1281"/>
      <c r="D42" s="106"/>
      <c r="E42" s="1284" t="s">
        <v>31</v>
      </c>
      <c r="F42" s="1284"/>
      <c r="G42" s="1284"/>
      <c r="H42" s="1285"/>
      <c r="I42" s="107">
        <v>38</v>
      </c>
      <c r="J42" s="108">
        <v>34</v>
      </c>
      <c r="K42" s="108">
        <v>30</v>
      </c>
      <c r="L42" s="108">
        <v>26</v>
      </c>
      <c r="M42" s="109">
        <v>22</v>
      </c>
    </row>
    <row r="43" spans="2:13" ht="27.75" customHeight="1" x14ac:dyDescent="0.15">
      <c r="B43" s="1280"/>
      <c r="C43" s="1281"/>
      <c r="D43" s="106"/>
      <c r="E43" s="1284" t="s">
        <v>32</v>
      </c>
      <c r="F43" s="1284"/>
      <c r="G43" s="1284"/>
      <c r="H43" s="1285"/>
      <c r="I43" s="107">
        <v>1218</v>
      </c>
      <c r="J43" s="108">
        <v>1237</v>
      </c>
      <c r="K43" s="108">
        <v>1175</v>
      </c>
      <c r="L43" s="108">
        <v>1154</v>
      </c>
      <c r="M43" s="109">
        <v>1113</v>
      </c>
    </row>
    <row r="44" spans="2:13" ht="27.75" customHeight="1" x14ac:dyDescent="0.15">
      <c r="B44" s="1280"/>
      <c r="C44" s="1281"/>
      <c r="D44" s="106"/>
      <c r="E44" s="1284" t="s">
        <v>33</v>
      </c>
      <c r="F44" s="1284"/>
      <c r="G44" s="1284"/>
      <c r="H44" s="1285"/>
      <c r="I44" s="107">
        <v>38</v>
      </c>
      <c r="J44" s="108">
        <v>32</v>
      </c>
      <c r="K44" s="108">
        <v>26</v>
      </c>
      <c r="L44" s="108">
        <v>20</v>
      </c>
      <c r="M44" s="109">
        <v>15</v>
      </c>
    </row>
    <row r="45" spans="2:13" ht="27.75" customHeight="1" x14ac:dyDescent="0.15">
      <c r="B45" s="1280"/>
      <c r="C45" s="1281"/>
      <c r="D45" s="106"/>
      <c r="E45" s="1284" t="s">
        <v>34</v>
      </c>
      <c r="F45" s="1284"/>
      <c r="G45" s="1284"/>
      <c r="H45" s="1285"/>
      <c r="I45" s="107">
        <v>83</v>
      </c>
      <c r="J45" s="108">
        <v>56</v>
      </c>
      <c r="K45" s="108">
        <v>26</v>
      </c>
      <c r="L45" s="108">
        <v>13</v>
      </c>
      <c r="M45" s="109">
        <v>305</v>
      </c>
    </row>
    <row r="46" spans="2:13" ht="27.75" customHeight="1" x14ac:dyDescent="0.15">
      <c r="B46" s="1280"/>
      <c r="C46" s="1281"/>
      <c r="D46" s="110"/>
      <c r="E46" s="1284" t="s">
        <v>35</v>
      </c>
      <c r="F46" s="1284"/>
      <c r="G46" s="1284"/>
      <c r="H46" s="1285"/>
      <c r="I46" s="107" t="s">
        <v>510</v>
      </c>
      <c r="J46" s="108" t="s">
        <v>510</v>
      </c>
      <c r="K46" s="108" t="s">
        <v>510</v>
      </c>
      <c r="L46" s="108" t="s">
        <v>510</v>
      </c>
      <c r="M46" s="109" t="s">
        <v>510</v>
      </c>
    </row>
    <row r="47" spans="2:13" ht="27.75" customHeight="1" x14ac:dyDescent="0.15">
      <c r="B47" s="1280"/>
      <c r="C47" s="1281"/>
      <c r="D47" s="111"/>
      <c r="E47" s="1294" t="s">
        <v>36</v>
      </c>
      <c r="F47" s="1295"/>
      <c r="G47" s="1295"/>
      <c r="H47" s="1296"/>
      <c r="I47" s="107" t="s">
        <v>510</v>
      </c>
      <c r="J47" s="108" t="s">
        <v>510</v>
      </c>
      <c r="K47" s="108" t="s">
        <v>510</v>
      </c>
      <c r="L47" s="108" t="s">
        <v>510</v>
      </c>
      <c r="M47" s="109" t="s">
        <v>510</v>
      </c>
    </row>
    <row r="48" spans="2:13" ht="27.75" customHeight="1" x14ac:dyDescent="0.15">
      <c r="B48" s="1280"/>
      <c r="C48" s="1281"/>
      <c r="D48" s="106"/>
      <c r="E48" s="1284" t="s">
        <v>37</v>
      </c>
      <c r="F48" s="1284"/>
      <c r="G48" s="1284"/>
      <c r="H48" s="1285"/>
      <c r="I48" s="107" t="s">
        <v>510</v>
      </c>
      <c r="J48" s="108" t="s">
        <v>510</v>
      </c>
      <c r="K48" s="108" t="s">
        <v>510</v>
      </c>
      <c r="L48" s="108" t="s">
        <v>510</v>
      </c>
      <c r="M48" s="109" t="s">
        <v>510</v>
      </c>
    </row>
    <row r="49" spans="2:13" ht="27.75" customHeight="1" x14ac:dyDescent="0.15">
      <c r="B49" s="1282"/>
      <c r="C49" s="1283"/>
      <c r="D49" s="106"/>
      <c r="E49" s="1284" t="s">
        <v>38</v>
      </c>
      <c r="F49" s="1284"/>
      <c r="G49" s="1284"/>
      <c r="H49" s="1285"/>
      <c r="I49" s="107" t="s">
        <v>510</v>
      </c>
      <c r="J49" s="108" t="s">
        <v>510</v>
      </c>
      <c r="K49" s="108" t="s">
        <v>510</v>
      </c>
      <c r="L49" s="108" t="s">
        <v>510</v>
      </c>
      <c r="M49" s="109" t="s">
        <v>510</v>
      </c>
    </row>
    <row r="50" spans="2:13" ht="27.75" customHeight="1" x14ac:dyDescent="0.15">
      <c r="B50" s="1278" t="s">
        <v>39</v>
      </c>
      <c r="C50" s="1279"/>
      <c r="D50" s="112"/>
      <c r="E50" s="1284" t="s">
        <v>40</v>
      </c>
      <c r="F50" s="1284"/>
      <c r="G50" s="1284"/>
      <c r="H50" s="1285"/>
      <c r="I50" s="107">
        <v>1134</v>
      </c>
      <c r="J50" s="108">
        <v>1068</v>
      </c>
      <c r="K50" s="108">
        <v>812</v>
      </c>
      <c r="L50" s="108">
        <v>540</v>
      </c>
      <c r="M50" s="109">
        <v>456</v>
      </c>
    </row>
    <row r="51" spans="2:13" ht="27.75" customHeight="1" x14ac:dyDescent="0.15">
      <c r="B51" s="1280"/>
      <c r="C51" s="1281"/>
      <c r="D51" s="106"/>
      <c r="E51" s="1284" t="s">
        <v>41</v>
      </c>
      <c r="F51" s="1284"/>
      <c r="G51" s="1284"/>
      <c r="H51" s="1285"/>
      <c r="I51" s="107">
        <v>214</v>
      </c>
      <c r="J51" s="108">
        <v>214</v>
      </c>
      <c r="K51" s="108">
        <v>209</v>
      </c>
      <c r="L51" s="108">
        <v>282</v>
      </c>
      <c r="M51" s="109">
        <v>351</v>
      </c>
    </row>
    <row r="52" spans="2:13" ht="27.75" customHeight="1" x14ac:dyDescent="0.15">
      <c r="B52" s="1282"/>
      <c r="C52" s="1283"/>
      <c r="D52" s="106"/>
      <c r="E52" s="1284" t="s">
        <v>42</v>
      </c>
      <c r="F52" s="1284"/>
      <c r="G52" s="1284"/>
      <c r="H52" s="1285"/>
      <c r="I52" s="107">
        <v>2092</v>
      </c>
      <c r="J52" s="108">
        <v>2024</v>
      </c>
      <c r="K52" s="108">
        <v>2018</v>
      </c>
      <c r="L52" s="108">
        <v>1966</v>
      </c>
      <c r="M52" s="109">
        <v>1876</v>
      </c>
    </row>
    <row r="53" spans="2:13" ht="27.75" customHeight="1" thickBot="1" x14ac:dyDescent="0.2">
      <c r="B53" s="1286" t="s">
        <v>43</v>
      </c>
      <c r="C53" s="1287"/>
      <c r="D53" s="113"/>
      <c r="E53" s="1288" t="s">
        <v>44</v>
      </c>
      <c r="F53" s="1288"/>
      <c r="G53" s="1288"/>
      <c r="H53" s="1289"/>
      <c r="I53" s="114">
        <v>758</v>
      </c>
      <c r="J53" s="115">
        <v>801</v>
      </c>
      <c r="K53" s="115">
        <v>1080</v>
      </c>
      <c r="L53" s="115">
        <v>1194</v>
      </c>
      <c r="M53" s="116">
        <v>1407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8v/51R4jpBZJjkqcVQXcWm1wwLb1jrM4n4RQCJoLDEWkJEYi2AzKUMzRFSfJ9NmPidm1NsbMLoYG9J5V8SL3w==" saltValue="TXRF2K6y0yecBv46Hpre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H64" sqref="H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47</v>
      </c>
      <c r="D55" s="1305"/>
      <c r="E55" s="1306"/>
      <c r="F55" s="128">
        <v>242</v>
      </c>
      <c r="G55" s="128">
        <v>185</v>
      </c>
      <c r="H55" s="129">
        <v>231</v>
      </c>
    </row>
    <row r="56" spans="2:8" ht="52.5" customHeight="1" x14ac:dyDescent="0.15">
      <c r="B56" s="130"/>
      <c r="C56" s="1307" t="s">
        <v>48</v>
      </c>
      <c r="D56" s="1307"/>
      <c r="E56" s="1308"/>
      <c r="F56" s="131">
        <v>45</v>
      </c>
      <c r="G56" s="131">
        <v>45</v>
      </c>
      <c r="H56" s="132">
        <v>45</v>
      </c>
    </row>
    <row r="57" spans="2:8" ht="53.25" customHeight="1" x14ac:dyDescent="0.15">
      <c r="B57" s="130"/>
      <c r="C57" s="1309" t="s">
        <v>49</v>
      </c>
      <c r="D57" s="1309"/>
      <c r="E57" s="1310"/>
      <c r="F57" s="133">
        <v>575</v>
      </c>
      <c r="G57" s="133">
        <v>365</v>
      </c>
      <c r="H57" s="134">
        <v>306</v>
      </c>
    </row>
    <row r="58" spans="2:8" ht="45.75" customHeight="1" x14ac:dyDescent="0.15">
      <c r="B58" s="135"/>
      <c r="C58" s="1297" t="s">
        <v>576</v>
      </c>
      <c r="D58" s="1298"/>
      <c r="E58" s="1299"/>
      <c r="F58" s="136">
        <v>372</v>
      </c>
      <c r="G58" s="136">
        <v>209</v>
      </c>
      <c r="H58" s="137">
        <v>176</v>
      </c>
    </row>
    <row r="59" spans="2:8" ht="45.75" customHeight="1" x14ac:dyDescent="0.15">
      <c r="B59" s="135"/>
      <c r="C59" s="1297" t="s">
        <v>577</v>
      </c>
      <c r="D59" s="1298"/>
      <c r="E59" s="1299"/>
      <c r="F59" s="136">
        <v>53</v>
      </c>
      <c r="G59" s="136">
        <v>56</v>
      </c>
      <c r="H59" s="137">
        <v>72</v>
      </c>
    </row>
    <row r="60" spans="2:8" ht="45.75" customHeight="1" x14ac:dyDescent="0.15">
      <c r="B60" s="135"/>
      <c r="C60" s="1297" t="s">
        <v>578</v>
      </c>
      <c r="D60" s="1298"/>
      <c r="E60" s="1299"/>
      <c r="F60" s="136">
        <v>48</v>
      </c>
      <c r="G60" s="136">
        <v>48</v>
      </c>
      <c r="H60" s="137">
        <v>48</v>
      </c>
    </row>
    <row r="61" spans="2:8" ht="45.75" customHeight="1" x14ac:dyDescent="0.15">
      <c r="B61" s="135"/>
      <c r="C61" s="1297" t="s">
        <v>579</v>
      </c>
      <c r="D61" s="1298"/>
      <c r="E61" s="1299"/>
      <c r="F61" s="136">
        <v>2</v>
      </c>
      <c r="G61" s="136">
        <v>2</v>
      </c>
      <c r="H61" s="137">
        <v>5</v>
      </c>
    </row>
    <row r="62" spans="2:8" ht="45.75" customHeight="1" thickBot="1" x14ac:dyDescent="0.2">
      <c r="B62" s="138"/>
      <c r="C62" s="1300" t="s">
        <v>580</v>
      </c>
      <c r="D62" s="1301"/>
      <c r="E62" s="1302"/>
      <c r="F62" s="139">
        <v>103</v>
      </c>
      <c r="G62" s="139">
        <v>50</v>
      </c>
      <c r="H62" s="140">
        <v>4</v>
      </c>
    </row>
    <row r="63" spans="2:8" ht="52.5" customHeight="1" thickBot="1" x14ac:dyDescent="0.2">
      <c r="B63" s="141"/>
      <c r="C63" s="1303" t="s">
        <v>50</v>
      </c>
      <c r="D63" s="1303"/>
      <c r="E63" s="1304"/>
      <c r="F63" s="142">
        <v>862</v>
      </c>
      <c r="G63" s="142">
        <v>595</v>
      </c>
      <c r="H63" s="143">
        <v>582</v>
      </c>
    </row>
    <row r="64" spans="2:8" ht="15" customHeight="1" x14ac:dyDescent="0.15"/>
  </sheetData>
  <sheetProtection algorithmName="SHA-512" hashValue="1hj5sQ2W9/XICY/7OT1/HyvJrBsuau/p2uvYZO3Q70UyZ+eGHFPv3i49XACO3+rUKFBUJH5+gdLga0u9QlSRbQ==" saltValue="306SPdEyAx2qsLOTayka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R52" zoomScaleNormal="100" zoomScaleSheetLayoutView="55" workbookViewId="0">
      <selection activeCell="AN71" sqref="AN71"/>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594</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15">
      <c r="B51" s="389"/>
      <c r="G51" s="1322"/>
      <c r="H51" s="1322"/>
      <c r="I51" s="1333"/>
      <c r="J51" s="1333"/>
      <c r="K51" s="1316"/>
      <c r="L51" s="1316"/>
      <c r="M51" s="1316"/>
      <c r="N51" s="1316"/>
      <c r="AM51" s="396"/>
      <c r="AN51" s="1315" t="s">
        <v>593</v>
      </c>
      <c r="AO51" s="1315"/>
      <c r="AP51" s="1315"/>
      <c r="AQ51" s="1315"/>
      <c r="AR51" s="1315"/>
      <c r="AS51" s="1315"/>
      <c r="AT51" s="1315"/>
      <c r="AU51" s="1315"/>
      <c r="AV51" s="1315"/>
      <c r="AW51" s="1315"/>
      <c r="AX51" s="1315"/>
      <c r="AY51" s="1315"/>
      <c r="AZ51" s="1315"/>
      <c r="BA51" s="1315"/>
      <c r="BB51" s="1315" t="s">
        <v>591</v>
      </c>
      <c r="BC51" s="1315"/>
      <c r="BD51" s="1315"/>
      <c r="BE51" s="1315"/>
      <c r="BF51" s="1315"/>
      <c r="BG51" s="1315"/>
      <c r="BH51" s="1315"/>
      <c r="BI51" s="1315"/>
      <c r="BJ51" s="1315"/>
      <c r="BK51" s="1315"/>
      <c r="BL51" s="1315"/>
      <c r="BM51" s="1315"/>
      <c r="BN51" s="1315"/>
      <c r="BO51" s="1315"/>
      <c r="BP51" s="1332"/>
      <c r="BQ51" s="1313"/>
      <c r="BR51" s="1313"/>
      <c r="BS51" s="1313"/>
      <c r="BT51" s="1313"/>
      <c r="BU51" s="1313"/>
      <c r="BV51" s="1313"/>
      <c r="BW51" s="1313"/>
      <c r="BX51" s="1332"/>
      <c r="BY51" s="1313"/>
      <c r="BZ51" s="1313"/>
      <c r="CA51" s="1313"/>
      <c r="CB51" s="1313"/>
      <c r="CC51" s="1313"/>
      <c r="CD51" s="1313"/>
      <c r="CE51" s="1313"/>
      <c r="CF51" s="1313">
        <v>77</v>
      </c>
      <c r="CG51" s="1313"/>
      <c r="CH51" s="1313"/>
      <c r="CI51" s="1313"/>
      <c r="CJ51" s="1313"/>
      <c r="CK51" s="1313"/>
      <c r="CL51" s="1313"/>
      <c r="CM51" s="1313"/>
      <c r="CN51" s="1313">
        <v>85.1</v>
      </c>
      <c r="CO51" s="1313"/>
      <c r="CP51" s="1313"/>
      <c r="CQ51" s="1313"/>
      <c r="CR51" s="1313"/>
      <c r="CS51" s="1313"/>
      <c r="CT51" s="1313"/>
      <c r="CU51" s="1313"/>
      <c r="CV51" s="1313">
        <v>94.8</v>
      </c>
      <c r="CW51" s="1313"/>
      <c r="CX51" s="1313"/>
      <c r="CY51" s="1313"/>
      <c r="CZ51" s="1313"/>
      <c r="DA51" s="1313"/>
      <c r="DB51" s="1313"/>
      <c r="DC51" s="1313"/>
    </row>
    <row r="52" spans="1:109" ht="13.5" x14ac:dyDescent="0.15">
      <c r="B52" s="389"/>
      <c r="G52" s="1322"/>
      <c r="H52" s="1322"/>
      <c r="I52" s="1333"/>
      <c r="J52" s="1333"/>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597</v>
      </c>
      <c r="BC53" s="1315"/>
      <c r="BD53" s="1315"/>
      <c r="BE53" s="1315"/>
      <c r="BF53" s="1315"/>
      <c r="BG53" s="1315"/>
      <c r="BH53" s="1315"/>
      <c r="BI53" s="1315"/>
      <c r="BJ53" s="1315"/>
      <c r="BK53" s="1315"/>
      <c r="BL53" s="1315"/>
      <c r="BM53" s="1315"/>
      <c r="BN53" s="1315"/>
      <c r="BO53" s="1315"/>
      <c r="BP53" s="1332"/>
      <c r="BQ53" s="1313"/>
      <c r="BR53" s="1313"/>
      <c r="BS53" s="1313"/>
      <c r="BT53" s="1313"/>
      <c r="BU53" s="1313"/>
      <c r="BV53" s="1313"/>
      <c r="BW53" s="1313"/>
      <c r="BX53" s="1332"/>
      <c r="BY53" s="1313"/>
      <c r="BZ53" s="1313"/>
      <c r="CA53" s="1313"/>
      <c r="CB53" s="1313"/>
      <c r="CC53" s="1313"/>
      <c r="CD53" s="1313"/>
      <c r="CE53" s="1313"/>
      <c r="CF53" s="1313">
        <v>65</v>
      </c>
      <c r="CG53" s="1313"/>
      <c r="CH53" s="1313"/>
      <c r="CI53" s="1313"/>
      <c r="CJ53" s="1313"/>
      <c r="CK53" s="1313"/>
      <c r="CL53" s="1313"/>
      <c r="CM53" s="1313"/>
      <c r="CN53" s="1313">
        <v>66.900000000000006</v>
      </c>
      <c r="CO53" s="1313"/>
      <c r="CP53" s="1313"/>
      <c r="CQ53" s="1313"/>
      <c r="CR53" s="1313"/>
      <c r="CS53" s="1313"/>
      <c r="CT53" s="1313"/>
      <c r="CU53" s="1313"/>
      <c r="CV53" s="1313">
        <v>68.8</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599</v>
      </c>
      <c r="AO55" s="1314"/>
      <c r="AP55" s="1314"/>
      <c r="AQ55" s="1314"/>
      <c r="AR55" s="1314"/>
      <c r="AS55" s="1314"/>
      <c r="AT55" s="1314"/>
      <c r="AU55" s="1314"/>
      <c r="AV55" s="1314"/>
      <c r="AW55" s="1314"/>
      <c r="AX55" s="1314"/>
      <c r="AY55" s="1314"/>
      <c r="AZ55" s="1314"/>
      <c r="BA55" s="1314"/>
      <c r="BB55" s="1315" t="s">
        <v>598</v>
      </c>
      <c r="BC55" s="1315"/>
      <c r="BD55" s="1315"/>
      <c r="BE55" s="1315"/>
      <c r="BF55" s="1315"/>
      <c r="BG55" s="1315"/>
      <c r="BH55" s="1315"/>
      <c r="BI55" s="1315"/>
      <c r="BJ55" s="1315"/>
      <c r="BK55" s="1315"/>
      <c r="BL55" s="1315"/>
      <c r="BM55" s="1315"/>
      <c r="BN55" s="1315"/>
      <c r="BO55" s="1315"/>
      <c r="BP55" s="1332"/>
      <c r="BQ55" s="1313"/>
      <c r="BR55" s="1313"/>
      <c r="BS55" s="1313"/>
      <c r="BT55" s="1313"/>
      <c r="BU55" s="1313"/>
      <c r="BV55" s="1313"/>
      <c r="BW55" s="1313"/>
      <c r="BX55" s="1332"/>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597</v>
      </c>
      <c r="BC57" s="1315"/>
      <c r="BD57" s="1315"/>
      <c r="BE57" s="1315"/>
      <c r="BF57" s="1315"/>
      <c r="BG57" s="1315"/>
      <c r="BH57" s="1315"/>
      <c r="BI57" s="1315"/>
      <c r="BJ57" s="1315"/>
      <c r="BK57" s="1315"/>
      <c r="BL57" s="1315"/>
      <c r="BM57" s="1315"/>
      <c r="BN57" s="1315"/>
      <c r="BO57" s="1315"/>
      <c r="BP57" s="1332"/>
      <c r="BQ57" s="1313"/>
      <c r="BR57" s="1313"/>
      <c r="BS57" s="1313"/>
      <c r="BT57" s="1313"/>
      <c r="BU57" s="1313"/>
      <c r="BV57" s="1313"/>
      <c r="BW57" s="1313"/>
      <c r="BX57" s="1332"/>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596</v>
      </c>
    </row>
    <row r="64" spans="1:109" ht="13.5" x14ac:dyDescent="0.15">
      <c r="B64" s="389"/>
      <c r="G64" s="405"/>
      <c r="I64" s="407"/>
      <c r="J64" s="407"/>
      <c r="K64" s="407"/>
      <c r="L64" s="407"/>
      <c r="M64" s="407"/>
      <c r="N64" s="406"/>
      <c r="AM64" s="405"/>
      <c r="AN64" s="405" t="s">
        <v>595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594</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593</v>
      </c>
      <c r="AO73" s="1315"/>
      <c r="AP73" s="1315"/>
      <c r="AQ73" s="1315"/>
      <c r="AR73" s="1315"/>
      <c r="AS73" s="1315"/>
      <c r="AT73" s="1315"/>
      <c r="AU73" s="1315"/>
      <c r="AV73" s="1315"/>
      <c r="AW73" s="1315"/>
      <c r="AX73" s="1315"/>
      <c r="AY73" s="1315"/>
      <c r="AZ73" s="1315"/>
      <c r="BA73" s="1315"/>
      <c r="BB73" s="1315" t="s">
        <v>591</v>
      </c>
      <c r="BC73" s="1315"/>
      <c r="BD73" s="1315"/>
      <c r="BE73" s="1315"/>
      <c r="BF73" s="1315"/>
      <c r="BG73" s="1315"/>
      <c r="BH73" s="1315"/>
      <c r="BI73" s="1315"/>
      <c r="BJ73" s="1315"/>
      <c r="BK73" s="1315"/>
      <c r="BL73" s="1315"/>
      <c r="BM73" s="1315"/>
      <c r="BN73" s="1315"/>
      <c r="BO73" s="1315"/>
      <c r="BP73" s="1313">
        <v>50.4</v>
      </c>
      <c r="BQ73" s="1313"/>
      <c r="BR73" s="1313"/>
      <c r="BS73" s="1313"/>
      <c r="BT73" s="1313"/>
      <c r="BU73" s="1313"/>
      <c r="BV73" s="1313"/>
      <c r="BW73" s="1313"/>
      <c r="BX73" s="1313">
        <v>56</v>
      </c>
      <c r="BY73" s="1313"/>
      <c r="BZ73" s="1313"/>
      <c r="CA73" s="1313"/>
      <c r="CB73" s="1313"/>
      <c r="CC73" s="1313"/>
      <c r="CD73" s="1313"/>
      <c r="CE73" s="1313"/>
      <c r="CF73" s="1313">
        <v>77</v>
      </c>
      <c r="CG73" s="1313"/>
      <c r="CH73" s="1313"/>
      <c r="CI73" s="1313"/>
      <c r="CJ73" s="1313"/>
      <c r="CK73" s="1313"/>
      <c r="CL73" s="1313"/>
      <c r="CM73" s="1313"/>
      <c r="CN73" s="1313">
        <v>85.1</v>
      </c>
      <c r="CO73" s="1313"/>
      <c r="CP73" s="1313"/>
      <c r="CQ73" s="1313"/>
      <c r="CR73" s="1313"/>
      <c r="CS73" s="1313"/>
      <c r="CT73" s="1313"/>
      <c r="CU73" s="1313"/>
      <c r="CV73" s="1313">
        <v>94.8</v>
      </c>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590</v>
      </c>
      <c r="BC75" s="1315"/>
      <c r="BD75" s="1315"/>
      <c r="BE75" s="1315"/>
      <c r="BF75" s="1315"/>
      <c r="BG75" s="1315"/>
      <c r="BH75" s="1315"/>
      <c r="BI75" s="1315"/>
      <c r="BJ75" s="1315"/>
      <c r="BK75" s="1315"/>
      <c r="BL75" s="1315"/>
      <c r="BM75" s="1315"/>
      <c r="BN75" s="1315"/>
      <c r="BO75" s="1315"/>
      <c r="BP75" s="1313">
        <v>9.5</v>
      </c>
      <c r="BQ75" s="1313"/>
      <c r="BR75" s="1313"/>
      <c r="BS75" s="1313"/>
      <c r="BT75" s="1313"/>
      <c r="BU75" s="1313"/>
      <c r="BV75" s="1313"/>
      <c r="BW75" s="1313"/>
      <c r="BX75" s="1313">
        <v>10.3</v>
      </c>
      <c r="BY75" s="1313"/>
      <c r="BZ75" s="1313"/>
      <c r="CA75" s="1313"/>
      <c r="CB75" s="1313"/>
      <c r="CC75" s="1313"/>
      <c r="CD75" s="1313"/>
      <c r="CE75" s="1313"/>
      <c r="CF75" s="1313">
        <v>11</v>
      </c>
      <c r="CG75" s="1313"/>
      <c r="CH75" s="1313"/>
      <c r="CI75" s="1313"/>
      <c r="CJ75" s="1313"/>
      <c r="CK75" s="1313"/>
      <c r="CL75" s="1313"/>
      <c r="CM75" s="1313"/>
      <c r="CN75" s="1313">
        <v>11.2</v>
      </c>
      <c r="CO75" s="1313"/>
      <c r="CP75" s="1313"/>
      <c r="CQ75" s="1313"/>
      <c r="CR75" s="1313"/>
      <c r="CS75" s="1313"/>
      <c r="CT75" s="1313"/>
      <c r="CU75" s="1313"/>
      <c r="CV75" s="1313">
        <v>11.4</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592</v>
      </c>
      <c r="AO77" s="1314"/>
      <c r="AP77" s="1314"/>
      <c r="AQ77" s="1314"/>
      <c r="AR77" s="1314"/>
      <c r="AS77" s="1314"/>
      <c r="AT77" s="1314"/>
      <c r="AU77" s="1314"/>
      <c r="AV77" s="1314"/>
      <c r="AW77" s="1314"/>
      <c r="AX77" s="1314"/>
      <c r="AY77" s="1314"/>
      <c r="AZ77" s="1314"/>
      <c r="BA77" s="1314"/>
      <c r="BB77" s="1315" t="s">
        <v>591</v>
      </c>
      <c r="BC77" s="1315"/>
      <c r="BD77" s="1315"/>
      <c r="BE77" s="1315"/>
      <c r="BF77" s="1315"/>
      <c r="BG77" s="1315"/>
      <c r="BH77" s="1315"/>
      <c r="BI77" s="1315"/>
      <c r="BJ77" s="1315"/>
      <c r="BK77" s="1315"/>
      <c r="BL77" s="1315"/>
      <c r="BM77" s="1315"/>
      <c r="BN77" s="1315"/>
      <c r="BO77" s="1315"/>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590</v>
      </c>
      <c r="BC79" s="1315"/>
      <c r="BD79" s="1315"/>
      <c r="BE79" s="1315"/>
      <c r="BF79" s="1315"/>
      <c r="BG79" s="1315"/>
      <c r="BH79" s="1315"/>
      <c r="BI79" s="1315"/>
      <c r="BJ79" s="1315"/>
      <c r="BK79" s="1315"/>
      <c r="BL79" s="1315"/>
      <c r="BM79" s="1315"/>
      <c r="BN79" s="1315"/>
      <c r="BO79" s="1315"/>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BtEIoKJEAi9qviMnk68vB4yMNLu4yZLh+fLLUtkMVquy6wEj07Bmg2Edt0l7YGkoJKleu/Q1rWmysUBT3ydOQ==" saltValue="3bsSYJfRmoxlDEEnS0kWT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9" zoomScaleNormal="100" zoomScaleSheetLayoutView="70" workbookViewId="0">
      <selection activeCell="AX61" sqref="AX6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550</v>
      </c>
    </row>
  </sheetData>
  <sheetProtection algorithmName="SHA-512" hashValue="O9PmkFaO8ACdkfDurVg4M+sga5S+dDhp3P/FS7jCml6KweoTeu8CkfavpmOJgYhYxbFRWzaUU1i6Wj7E6Jtx1A==" saltValue="Yce/gfOBhw4G4IPGnKzN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3" zoomScaleNormal="100" zoomScaleSheetLayoutView="55" workbookViewId="0">
      <selection activeCell="AX61" sqref="AX6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550</v>
      </c>
    </row>
  </sheetData>
  <sheetProtection algorithmName="SHA-512" hashValue="oGTry77313xtrvgHBkl8nLvJaS0WvY0XrYrIw6z37AAzBP6V6bobuoaP7f5OiM3oG+S233/YIY1aiRUf650e2Q==" saltValue="AAXk73/FqZntWj4payXX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231387</v>
      </c>
      <c r="E3" s="162"/>
      <c r="F3" s="163">
        <v>291945</v>
      </c>
      <c r="G3" s="164"/>
      <c r="H3" s="165"/>
    </row>
    <row r="4" spans="1:8" x14ac:dyDescent="0.15">
      <c r="A4" s="166"/>
      <c r="B4" s="167"/>
      <c r="C4" s="168"/>
      <c r="D4" s="169">
        <v>70989</v>
      </c>
      <c r="E4" s="170"/>
      <c r="F4" s="171">
        <v>127651</v>
      </c>
      <c r="G4" s="172"/>
      <c r="H4" s="173"/>
    </row>
    <row r="5" spans="1:8" x14ac:dyDescent="0.15">
      <c r="A5" s="154" t="s">
        <v>544</v>
      </c>
      <c r="B5" s="159"/>
      <c r="C5" s="160"/>
      <c r="D5" s="161">
        <v>363364</v>
      </c>
      <c r="E5" s="162"/>
      <c r="F5" s="163">
        <v>291173</v>
      </c>
      <c r="G5" s="164"/>
      <c r="H5" s="165"/>
    </row>
    <row r="6" spans="1:8" x14ac:dyDescent="0.15">
      <c r="A6" s="166"/>
      <c r="B6" s="167"/>
      <c r="C6" s="168"/>
      <c r="D6" s="169">
        <v>91213</v>
      </c>
      <c r="E6" s="170"/>
      <c r="F6" s="171">
        <v>119071</v>
      </c>
      <c r="G6" s="172"/>
      <c r="H6" s="173"/>
    </row>
    <row r="7" spans="1:8" x14ac:dyDescent="0.15">
      <c r="A7" s="154" t="s">
        <v>545</v>
      </c>
      <c r="B7" s="159"/>
      <c r="C7" s="160"/>
      <c r="D7" s="161">
        <v>336927</v>
      </c>
      <c r="E7" s="162"/>
      <c r="F7" s="163">
        <v>271581</v>
      </c>
      <c r="G7" s="164"/>
      <c r="H7" s="165"/>
    </row>
    <row r="8" spans="1:8" x14ac:dyDescent="0.15">
      <c r="A8" s="166"/>
      <c r="B8" s="167"/>
      <c r="C8" s="168"/>
      <c r="D8" s="169">
        <v>137657</v>
      </c>
      <c r="E8" s="170"/>
      <c r="F8" s="171">
        <v>117844</v>
      </c>
      <c r="G8" s="172"/>
      <c r="H8" s="173"/>
    </row>
    <row r="9" spans="1:8" x14ac:dyDescent="0.15">
      <c r="A9" s="154" t="s">
        <v>546</v>
      </c>
      <c r="B9" s="159"/>
      <c r="C9" s="160"/>
      <c r="D9" s="161">
        <v>173023</v>
      </c>
      <c r="E9" s="162"/>
      <c r="F9" s="163">
        <v>268375</v>
      </c>
      <c r="G9" s="164"/>
      <c r="H9" s="165"/>
    </row>
    <row r="10" spans="1:8" x14ac:dyDescent="0.15">
      <c r="A10" s="166"/>
      <c r="B10" s="167"/>
      <c r="C10" s="168"/>
      <c r="D10" s="169">
        <v>109223</v>
      </c>
      <c r="E10" s="170"/>
      <c r="F10" s="171">
        <v>119602</v>
      </c>
      <c r="G10" s="172"/>
      <c r="H10" s="173"/>
    </row>
    <row r="11" spans="1:8" x14ac:dyDescent="0.15">
      <c r="A11" s="154" t="s">
        <v>547</v>
      </c>
      <c r="B11" s="159"/>
      <c r="C11" s="160"/>
      <c r="D11" s="161">
        <v>121769</v>
      </c>
      <c r="E11" s="162"/>
      <c r="F11" s="163">
        <v>301035</v>
      </c>
      <c r="G11" s="164"/>
      <c r="H11" s="165"/>
    </row>
    <row r="12" spans="1:8" x14ac:dyDescent="0.15">
      <c r="A12" s="166"/>
      <c r="B12" s="167"/>
      <c r="C12" s="174"/>
      <c r="D12" s="169">
        <v>31543</v>
      </c>
      <c r="E12" s="170"/>
      <c r="F12" s="171">
        <v>154376</v>
      </c>
      <c r="G12" s="172"/>
      <c r="H12" s="173"/>
    </row>
    <row r="13" spans="1:8" x14ac:dyDescent="0.15">
      <c r="A13" s="154"/>
      <c r="B13" s="159"/>
      <c r="C13" s="175"/>
      <c r="D13" s="176">
        <v>245294</v>
      </c>
      <c r="E13" s="177"/>
      <c r="F13" s="178">
        <v>284822</v>
      </c>
      <c r="G13" s="179"/>
      <c r="H13" s="165"/>
    </row>
    <row r="14" spans="1:8" x14ac:dyDescent="0.15">
      <c r="A14" s="166"/>
      <c r="B14" s="167"/>
      <c r="C14" s="168"/>
      <c r="D14" s="169">
        <v>88125</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6.79</v>
      </c>
      <c r="C19" s="180">
        <f>ROUND(VALUE(SUBSTITUTE(実質収支比率等に係る経年分析!G$48,"▲","-")),2)</f>
        <v>3.5</v>
      </c>
      <c r="D19" s="180">
        <f>ROUND(VALUE(SUBSTITUTE(実質収支比率等に係る経年分析!H$48,"▲","-")),2)</f>
        <v>3.93</v>
      </c>
      <c r="E19" s="180">
        <f>ROUND(VALUE(SUBSTITUTE(実質収支比率等に係る経年分析!I$48,"▲","-")),2)</f>
        <v>5.55</v>
      </c>
      <c r="F19" s="180">
        <f>ROUND(VALUE(SUBSTITUTE(実質収支比率等に係る経年分析!J$48,"▲","-")),2)</f>
        <v>6.48</v>
      </c>
    </row>
    <row r="20" spans="1:11" x14ac:dyDescent="0.15">
      <c r="A20" s="180" t="s">
        <v>54</v>
      </c>
      <c r="B20" s="180">
        <f>ROUND(VALUE(SUBSTITUTE(実質収支比率等に係る経年分析!F$47,"▲","-")),2)</f>
        <v>25.72</v>
      </c>
      <c r="C20" s="180">
        <f>ROUND(VALUE(SUBSTITUTE(実質収支比率等に係る経年分析!G$47,"▲","-")),2)</f>
        <v>26.97</v>
      </c>
      <c r="D20" s="180">
        <f>ROUND(VALUE(SUBSTITUTE(実質収支比率等に係る経年分析!H$47,"▲","-")),2)</f>
        <v>14.79</v>
      </c>
      <c r="E20" s="180">
        <f>ROUND(VALUE(SUBSTITUTE(実質収支比率等に係る経年分析!I$47,"▲","-")),2)</f>
        <v>11.32</v>
      </c>
      <c r="F20" s="180">
        <f>ROUND(VALUE(SUBSTITUTE(実質収支比率等に係る経年分析!J$47,"▲","-")),2)</f>
        <v>13.46</v>
      </c>
    </row>
    <row r="21" spans="1:11" x14ac:dyDescent="0.15">
      <c r="A21" s="180" t="s">
        <v>55</v>
      </c>
      <c r="B21" s="180">
        <f>IF(ISNUMBER(VALUE(SUBSTITUTE(実質収支比率等に係る経年分析!F$49,"▲","-"))),ROUND(VALUE(SUBSTITUTE(実質収支比率等に係る経年分析!F$49,"▲","-")),2),NA())</f>
        <v>-1.81</v>
      </c>
      <c r="C21" s="180">
        <f>IF(ISNUMBER(VALUE(SUBSTITUTE(実質収支比率等に係る経年分析!G$49,"▲","-"))),ROUND(VALUE(SUBSTITUTE(実質収支比率等に係る経年分析!G$49,"▲","-")),2),NA())</f>
        <v>-3.58</v>
      </c>
      <c r="D21" s="180">
        <f>IF(ISNUMBER(VALUE(SUBSTITUTE(実質収支比率等に係る経年分析!H$49,"▲","-"))),ROUND(VALUE(SUBSTITUTE(実質収支比率等に係る経年分析!H$49,"▲","-")),2),NA())</f>
        <v>-12.48</v>
      </c>
      <c r="E21" s="180">
        <f>IF(ISNUMBER(VALUE(SUBSTITUTE(実質収支比率等に係る経年分析!I$49,"▲","-"))),ROUND(VALUE(SUBSTITUTE(実質収支比率等に係る経年分析!I$49,"▲","-")),2),NA())</f>
        <v>-1.87</v>
      </c>
      <c r="F21" s="180">
        <f>IF(ISNUMBER(VALUE(SUBSTITUTE(実質収支比率等に係る経年分析!J$49,"▲","-"))),ROUND(VALUE(SUBSTITUTE(実質収支比率等に係る経年分析!J$49,"▲","-")),2),NA())</f>
        <v>3.88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国民健康保険診療所事業特別会計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0.11</v>
      </c>
      <c r="D35" s="181">
        <f>IF(ROUND(VALUE(SUBSTITUTE(連結実質赤字比率に係る赤字・黒字の構成分析!G$35,"▲", "-")), 2) &lt; 0, ABS(ROUND(VALUE(SUBSTITUTE(連結実質赤字比率に係る赤字・黒字の構成分析!G$35,"▲", "-")), 2)), NA())</f>
        <v>0.01</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0.14000000000000001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274</v>
      </c>
      <c r="E42" s="182"/>
      <c r="F42" s="182"/>
      <c r="G42" s="182">
        <f>'実質公債費比率（分子）の構造'!L$52</f>
        <v>273</v>
      </c>
      <c r="H42" s="182"/>
      <c r="I42" s="182"/>
      <c r="J42" s="182">
        <f>'実質公債費比率（分子）の構造'!M$52</f>
        <v>253</v>
      </c>
      <c r="K42" s="182"/>
      <c r="L42" s="182"/>
      <c r="M42" s="182">
        <f>'実質公債費比率（分子）の構造'!N$52</f>
        <v>275</v>
      </c>
      <c r="N42" s="182"/>
      <c r="O42" s="182"/>
      <c r="P42" s="182">
        <f>'実質公債費比率（分子）の構造'!O$52</f>
        <v>286</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15</v>
      </c>
      <c r="C44" s="182"/>
      <c r="D44" s="182"/>
      <c r="E44" s="182">
        <f>'実質公債費比率（分子）の構造'!L$50</f>
        <v>15</v>
      </c>
      <c r="F44" s="182"/>
      <c r="G44" s="182"/>
      <c r="H44" s="182">
        <f>'実質公債費比率（分子）の構造'!M$50</f>
        <v>15</v>
      </c>
      <c r="I44" s="182"/>
      <c r="J44" s="182"/>
      <c r="K44" s="182">
        <f>'実質公債費比率（分子）の構造'!N$50</f>
        <v>12</v>
      </c>
      <c r="L44" s="182"/>
      <c r="M44" s="182"/>
      <c r="N44" s="182">
        <f>'実質公債費比率（分子）の構造'!O$50</f>
        <v>18</v>
      </c>
      <c r="O44" s="182"/>
      <c r="P44" s="182"/>
    </row>
    <row r="45" spans="1:16" x14ac:dyDescent="0.15">
      <c r="A45" s="182" t="s">
        <v>65</v>
      </c>
      <c r="B45" s="182">
        <f>'実質公債費比率（分子）の構造'!K$49</f>
        <v>5</v>
      </c>
      <c r="C45" s="182"/>
      <c r="D45" s="182"/>
      <c r="E45" s="182">
        <f>'実質公債費比率（分子）の構造'!L$49</f>
        <v>6</v>
      </c>
      <c r="F45" s="182"/>
      <c r="G45" s="182"/>
      <c r="H45" s="182">
        <f>'実質公債費比率（分子）の構造'!M$49</f>
        <v>6</v>
      </c>
      <c r="I45" s="182"/>
      <c r="J45" s="182"/>
      <c r="K45" s="182">
        <f>'実質公債費比率（分子）の構造'!N$49</f>
        <v>6</v>
      </c>
      <c r="L45" s="182"/>
      <c r="M45" s="182"/>
      <c r="N45" s="182">
        <f>'実質公債費比率（分子）の構造'!O$49</f>
        <v>6</v>
      </c>
      <c r="O45" s="182"/>
      <c r="P45" s="182"/>
    </row>
    <row r="46" spans="1:16" x14ac:dyDescent="0.15">
      <c r="A46" s="182" t="s">
        <v>66</v>
      </c>
      <c r="B46" s="182">
        <f>'実質公債費比率（分子）の構造'!K$48</f>
        <v>103</v>
      </c>
      <c r="C46" s="182"/>
      <c r="D46" s="182"/>
      <c r="E46" s="182">
        <f>'実質公債費比率（分子）の構造'!L$48</f>
        <v>101</v>
      </c>
      <c r="F46" s="182"/>
      <c r="G46" s="182"/>
      <c r="H46" s="182">
        <f>'実質公債費比率（分子）の構造'!M$48</f>
        <v>107</v>
      </c>
      <c r="I46" s="182"/>
      <c r="J46" s="182"/>
      <c r="K46" s="182">
        <f>'実質公債費比率（分子）の構造'!N$48</f>
        <v>118</v>
      </c>
      <c r="L46" s="182"/>
      <c r="M46" s="182"/>
      <c r="N46" s="182">
        <f>'実質公債費比率（分子）の構造'!O$48</f>
        <v>128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302</v>
      </c>
      <c r="C49" s="182"/>
      <c r="D49" s="182"/>
      <c r="E49" s="182">
        <f>'実質公債費比率（分子）の構造'!L$45</f>
        <v>311</v>
      </c>
      <c r="F49" s="182"/>
      <c r="G49" s="182"/>
      <c r="H49" s="182">
        <f>'実質公債費比率（分子）の構造'!M$45</f>
        <v>289</v>
      </c>
      <c r="I49" s="182"/>
      <c r="J49" s="182"/>
      <c r="K49" s="182">
        <f>'実質公債費比率（分子）の構造'!N$45</f>
        <v>291</v>
      </c>
      <c r="L49" s="182"/>
      <c r="M49" s="182"/>
      <c r="N49" s="182">
        <f>'実質公債費比率（分子）の構造'!O$45</f>
        <v>307</v>
      </c>
      <c r="O49" s="182"/>
      <c r="P49" s="182"/>
    </row>
    <row r="50" spans="1:16" x14ac:dyDescent="0.15">
      <c r="A50" s="182" t="s">
        <v>70</v>
      </c>
      <c r="B50" s="182" t="e">
        <f>NA()</f>
        <v>#N/A</v>
      </c>
      <c r="C50" s="182">
        <f>IF(ISNUMBER('実質公債費比率（分子）の構造'!K$53),'実質公債費比率（分子）の構造'!K$53,NA())</f>
        <v>151</v>
      </c>
      <c r="D50" s="182" t="e">
        <f>NA()</f>
        <v>#N/A</v>
      </c>
      <c r="E50" s="182" t="e">
        <f>NA()</f>
        <v>#N/A</v>
      </c>
      <c r="F50" s="182">
        <f>IF(ISNUMBER('実質公債費比率（分子）の構造'!L$53),'実質公債費比率（分子）の構造'!L$53,NA())</f>
        <v>160</v>
      </c>
      <c r="G50" s="182" t="e">
        <f>NA()</f>
        <v>#N/A</v>
      </c>
      <c r="H50" s="182" t="e">
        <f>NA()</f>
        <v>#N/A</v>
      </c>
      <c r="I50" s="182">
        <f>IF(ISNUMBER('実質公債費比率（分子）の構造'!M$53),'実質公債費比率（分子）の構造'!M$53,NA())</f>
        <v>165</v>
      </c>
      <c r="J50" s="182" t="e">
        <f>NA()</f>
        <v>#N/A</v>
      </c>
      <c r="K50" s="182" t="e">
        <f>NA()</f>
        <v>#N/A</v>
      </c>
      <c r="L50" s="182">
        <f>IF(ISNUMBER('実質公債費比率（分子）の構造'!N$53),'実質公債費比率（分子）の構造'!N$53,NA())</f>
        <v>152</v>
      </c>
      <c r="M50" s="182" t="e">
        <f>NA()</f>
        <v>#N/A</v>
      </c>
      <c r="N50" s="182" t="e">
        <f>NA()</f>
        <v>#N/A</v>
      </c>
      <c r="O50" s="182">
        <f>IF(ISNUMBER('実質公債費比率（分子）の構造'!O$53),'実質公債費比率（分子）の構造'!O$53,NA())</f>
        <v>173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2092</v>
      </c>
      <c r="E56" s="181"/>
      <c r="F56" s="181"/>
      <c r="G56" s="181">
        <f>'将来負担比率（分子）の構造'!J$52</f>
        <v>2024</v>
      </c>
      <c r="H56" s="181"/>
      <c r="I56" s="181"/>
      <c r="J56" s="181">
        <f>'将来負担比率（分子）の構造'!K$52</f>
        <v>2018</v>
      </c>
      <c r="K56" s="181"/>
      <c r="L56" s="181"/>
      <c r="M56" s="181">
        <f>'将来負担比率（分子）の構造'!L$52</f>
        <v>1966</v>
      </c>
      <c r="N56" s="181"/>
      <c r="O56" s="181"/>
      <c r="P56" s="181">
        <f>'将来負担比率（分子）の構造'!M$52</f>
        <v>1876</v>
      </c>
    </row>
    <row r="57" spans="1:16" x14ac:dyDescent="0.15">
      <c r="A57" s="181" t="s">
        <v>41</v>
      </c>
      <c r="B57" s="181"/>
      <c r="C57" s="181"/>
      <c r="D57" s="181">
        <f>'将来負担比率（分子）の構造'!I$51</f>
        <v>214</v>
      </c>
      <c r="E57" s="181"/>
      <c r="F57" s="181"/>
      <c r="G57" s="181">
        <f>'将来負担比率（分子）の構造'!J$51</f>
        <v>214</v>
      </c>
      <c r="H57" s="181"/>
      <c r="I57" s="181"/>
      <c r="J57" s="181">
        <f>'将来負担比率（分子）の構造'!K$51</f>
        <v>209</v>
      </c>
      <c r="K57" s="181"/>
      <c r="L57" s="181"/>
      <c r="M57" s="181">
        <f>'将来負担比率（分子）の構造'!L$51</f>
        <v>282</v>
      </c>
      <c r="N57" s="181"/>
      <c r="O57" s="181"/>
      <c r="P57" s="181">
        <f>'将来負担比率（分子）の構造'!M$51</f>
        <v>351</v>
      </c>
    </row>
    <row r="58" spans="1:16" x14ac:dyDescent="0.15">
      <c r="A58" s="181" t="s">
        <v>40</v>
      </c>
      <c r="B58" s="181"/>
      <c r="C58" s="181"/>
      <c r="D58" s="181">
        <f>'将来負担比率（分子）の構造'!I$50</f>
        <v>1134</v>
      </c>
      <c r="E58" s="181"/>
      <c r="F58" s="181"/>
      <c r="G58" s="181">
        <f>'将来負担比率（分子）の構造'!J$50</f>
        <v>1068</v>
      </c>
      <c r="H58" s="181"/>
      <c r="I58" s="181"/>
      <c r="J58" s="181">
        <f>'将来負担比率（分子）の構造'!K$50</f>
        <v>812</v>
      </c>
      <c r="K58" s="181"/>
      <c r="L58" s="181"/>
      <c r="M58" s="181">
        <f>'将来負担比率（分子）の構造'!L$50</f>
        <v>540</v>
      </c>
      <c r="N58" s="181"/>
      <c r="O58" s="181"/>
      <c r="P58" s="181">
        <f>'将来負担比率（分子）の構造'!M$50</f>
        <v>456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83</v>
      </c>
      <c r="C62" s="181"/>
      <c r="D62" s="181"/>
      <c r="E62" s="181">
        <f>'将来負担比率（分子）の構造'!J$45</f>
        <v>56</v>
      </c>
      <c r="F62" s="181"/>
      <c r="G62" s="181"/>
      <c r="H62" s="181">
        <f>'将来負担比率（分子）の構造'!K$45</f>
        <v>26</v>
      </c>
      <c r="I62" s="181"/>
      <c r="J62" s="181"/>
      <c r="K62" s="181">
        <f>'将来負担比率（分子）の構造'!L$45</f>
        <v>13</v>
      </c>
      <c r="L62" s="181"/>
      <c r="M62" s="181"/>
      <c r="N62" s="181">
        <f>'将来負担比率（分子）の構造'!M$45</f>
        <v>305</v>
      </c>
      <c r="O62" s="181"/>
      <c r="P62" s="181"/>
    </row>
    <row r="63" spans="1:16" x14ac:dyDescent="0.15">
      <c r="A63" s="181" t="s">
        <v>33</v>
      </c>
      <c r="B63" s="181">
        <f>'将来負担比率（分子）の構造'!I$44</f>
        <v>38</v>
      </c>
      <c r="C63" s="181"/>
      <c r="D63" s="181"/>
      <c r="E63" s="181">
        <f>'将来負担比率（分子）の構造'!J$44</f>
        <v>32</v>
      </c>
      <c r="F63" s="181"/>
      <c r="G63" s="181"/>
      <c r="H63" s="181">
        <f>'将来負担比率（分子）の構造'!K$44</f>
        <v>26</v>
      </c>
      <c r="I63" s="181"/>
      <c r="J63" s="181"/>
      <c r="K63" s="181">
        <f>'将来負担比率（分子）の構造'!L$44</f>
        <v>20</v>
      </c>
      <c r="L63" s="181"/>
      <c r="M63" s="181"/>
      <c r="N63" s="181">
        <f>'将来負担比率（分子）の構造'!M$44</f>
        <v>15</v>
      </c>
      <c r="O63" s="181"/>
      <c r="P63" s="181"/>
    </row>
    <row r="64" spans="1:16" x14ac:dyDescent="0.15">
      <c r="A64" s="181" t="s">
        <v>32</v>
      </c>
      <c r="B64" s="181">
        <f>'将来負担比率（分子）の構造'!I$43</f>
        <v>1218</v>
      </c>
      <c r="C64" s="181"/>
      <c r="D64" s="181"/>
      <c r="E64" s="181">
        <f>'将来負担比率（分子）の構造'!J$43</f>
        <v>1237</v>
      </c>
      <c r="F64" s="181"/>
      <c r="G64" s="181"/>
      <c r="H64" s="181">
        <f>'将来負担比率（分子）の構造'!K$43</f>
        <v>1175</v>
      </c>
      <c r="I64" s="181"/>
      <c r="J64" s="181"/>
      <c r="K64" s="181">
        <f>'将来負担比率（分子）の構造'!L$43</f>
        <v>1154</v>
      </c>
      <c r="L64" s="181"/>
      <c r="M64" s="181"/>
      <c r="N64" s="181">
        <f>'将来負担比率（分子）の構造'!M$43</f>
        <v>1113</v>
      </c>
      <c r="O64" s="181"/>
      <c r="P64" s="181"/>
    </row>
    <row r="65" spans="1:16" x14ac:dyDescent="0.15">
      <c r="A65" s="181" t="s">
        <v>31</v>
      </c>
      <c r="B65" s="181">
        <f>'将来負担比率（分子）の構造'!I$42</f>
        <v>38</v>
      </c>
      <c r="C65" s="181"/>
      <c r="D65" s="181"/>
      <c r="E65" s="181">
        <f>'将来負担比率（分子）の構造'!J$42</f>
        <v>34</v>
      </c>
      <c r="F65" s="181"/>
      <c r="G65" s="181"/>
      <c r="H65" s="181">
        <f>'将来負担比率（分子）の構造'!K$42</f>
        <v>30</v>
      </c>
      <c r="I65" s="181"/>
      <c r="J65" s="181"/>
      <c r="K65" s="181">
        <f>'将来負担比率（分子）の構造'!L$42</f>
        <v>26</v>
      </c>
      <c r="L65" s="181"/>
      <c r="M65" s="181"/>
      <c r="N65" s="181">
        <f>'将来負担比率（分子）の構造'!M$42</f>
        <v>22</v>
      </c>
      <c r="O65" s="181"/>
      <c r="P65" s="181"/>
    </row>
    <row r="66" spans="1:16" x14ac:dyDescent="0.15">
      <c r="A66" s="181" t="s">
        <v>30</v>
      </c>
      <c r="B66" s="181">
        <f>'将来負担比率（分子）の構造'!I$41</f>
        <v>2821</v>
      </c>
      <c r="C66" s="181"/>
      <c r="D66" s="181"/>
      <c r="E66" s="181">
        <f>'将来負担比率（分子）の構造'!J$41</f>
        <v>2748</v>
      </c>
      <c r="F66" s="181"/>
      <c r="G66" s="181"/>
      <c r="H66" s="181">
        <f>'将来負担比率（分子）の構造'!K$41</f>
        <v>2862</v>
      </c>
      <c r="I66" s="181"/>
      <c r="J66" s="181"/>
      <c r="K66" s="181">
        <f>'将来負担比率（分子）の構造'!L$41</f>
        <v>2769</v>
      </c>
      <c r="L66" s="181"/>
      <c r="M66" s="181"/>
      <c r="N66" s="181">
        <f>'将来負担比率（分子）の構造'!M$41</f>
        <v>2637</v>
      </c>
      <c r="O66" s="181"/>
      <c r="P66" s="181"/>
    </row>
    <row r="67" spans="1:16" x14ac:dyDescent="0.15">
      <c r="A67" s="181" t="s">
        <v>74</v>
      </c>
      <c r="B67" s="181" t="e">
        <f>NA()</f>
        <v>#N/A</v>
      </c>
      <c r="C67" s="181">
        <f>IF(ISNUMBER('将来負担比率（分子）の構造'!I$53), IF('将来負担比率（分子）の構造'!I$53 &lt; 0, 0, '将来負担比率（分子）の構造'!I$53), NA())</f>
        <v>758</v>
      </c>
      <c r="D67" s="181" t="e">
        <f>NA()</f>
        <v>#N/A</v>
      </c>
      <c r="E67" s="181" t="e">
        <f>NA()</f>
        <v>#N/A</v>
      </c>
      <c r="F67" s="181">
        <f>IF(ISNUMBER('将来負担比率（分子）の構造'!J$53), IF('将来負担比率（分子）の構造'!J$53 &lt; 0, 0, '将来負担比率（分子）の構造'!J$53), NA())</f>
        <v>801</v>
      </c>
      <c r="G67" s="181" t="e">
        <f>NA()</f>
        <v>#N/A</v>
      </c>
      <c r="H67" s="181" t="e">
        <f>NA()</f>
        <v>#N/A</v>
      </c>
      <c r="I67" s="181">
        <f>IF(ISNUMBER('将来負担比率（分子）の構造'!K$53), IF('将来負担比率（分子）の構造'!K$53 &lt; 0, 0, '将来負担比率（分子）の構造'!K$53), NA())</f>
        <v>1080</v>
      </c>
      <c r="J67" s="181" t="e">
        <f>NA()</f>
        <v>#N/A</v>
      </c>
      <c r="K67" s="181" t="e">
        <f>NA()</f>
        <v>#N/A</v>
      </c>
      <c r="L67" s="181">
        <f>IF(ISNUMBER('将来負担比率（分子）の構造'!L$53), IF('将来負担比率（分子）の構造'!L$53 &lt; 0, 0, '将来負担比率（分子）の構造'!L$53), NA())</f>
        <v>1194</v>
      </c>
      <c r="M67" s="181" t="e">
        <f>NA()</f>
        <v>#N/A</v>
      </c>
      <c r="N67" s="181" t="e">
        <f>NA()</f>
        <v>#N/A</v>
      </c>
      <c r="O67" s="181">
        <f>IF(ISNUMBER('将来負担比率（分子）の構造'!M$53), IF('将来負担比率（分子）の構造'!M$53 &lt; 0, 0, '将来負担比率（分子）の構造'!M$53), NA())</f>
        <v>1407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242</v>
      </c>
      <c r="C72" s="185">
        <f>基金残高に係る経年分析!G55</f>
        <v>185</v>
      </c>
      <c r="D72" s="185">
        <f>基金残高に係る経年分析!H55</f>
        <v>231</v>
      </c>
    </row>
    <row r="73" spans="1:16" x14ac:dyDescent="0.15">
      <c r="A73" s="184" t="s">
        <v>77</v>
      </c>
      <c r="B73" s="185">
        <f>基金残高に係る経年分析!F56</f>
        <v>45</v>
      </c>
      <c r="C73" s="185">
        <f>基金残高に係る経年分析!G56</f>
        <v>45</v>
      </c>
      <c r="D73" s="185">
        <f>基金残高に係る経年分析!H56</f>
        <v>45</v>
      </c>
    </row>
    <row r="74" spans="1:16" x14ac:dyDescent="0.15">
      <c r="A74" s="184" t="s">
        <v>78</v>
      </c>
      <c r="B74" s="185">
        <f>基金残高に係る経年分析!F57</f>
        <v>575</v>
      </c>
      <c r="C74" s="185">
        <f>基金残高に係る経年分析!G57</f>
        <v>365</v>
      </c>
      <c r="D74" s="185">
        <f>基金残高に係る経年分析!H57</f>
        <v>306</v>
      </c>
    </row>
  </sheetData>
  <sheetProtection algorithmName="SHA-512" hashValue="xF9fO2WO5E4723o+D37232nAGF/7zxybzaa4mSJg+Ucw42J/kNLuPK/EE/fNbZ+ccyXdaZD83mdhr/kpwv0W9g==" saltValue="Ysbq1j7t9sIkuZKnbUNV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DW33" activeCellId="2" sqref="DW25:EC25 DW27:EC28 DW33:EC3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212167</v>
      </c>
      <c r="S5" s="736"/>
      <c r="T5" s="736"/>
      <c r="U5" s="736"/>
      <c r="V5" s="736"/>
      <c r="W5" s="736"/>
      <c r="X5" s="736"/>
      <c r="Y5" s="779"/>
      <c r="Z5" s="797">
        <v>7.1</v>
      </c>
      <c r="AA5" s="797"/>
      <c r="AB5" s="797"/>
      <c r="AC5" s="797"/>
      <c r="AD5" s="798">
        <v>212167</v>
      </c>
      <c r="AE5" s="798"/>
      <c r="AF5" s="798"/>
      <c r="AG5" s="798"/>
      <c r="AH5" s="798"/>
      <c r="AI5" s="798"/>
      <c r="AJ5" s="798"/>
      <c r="AK5" s="798"/>
      <c r="AL5" s="780">
        <v>12.8</v>
      </c>
      <c r="AM5" s="751"/>
      <c r="AN5" s="751"/>
      <c r="AO5" s="781"/>
      <c r="AP5" s="746" t="s">
        <v>227</v>
      </c>
      <c r="AQ5" s="747"/>
      <c r="AR5" s="747"/>
      <c r="AS5" s="747"/>
      <c r="AT5" s="747"/>
      <c r="AU5" s="747"/>
      <c r="AV5" s="747"/>
      <c r="AW5" s="747"/>
      <c r="AX5" s="747"/>
      <c r="AY5" s="747"/>
      <c r="AZ5" s="747"/>
      <c r="BA5" s="747"/>
      <c r="BB5" s="747"/>
      <c r="BC5" s="747"/>
      <c r="BD5" s="747"/>
      <c r="BE5" s="747"/>
      <c r="BF5" s="748"/>
      <c r="BG5" s="680">
        <v>212167</v>
      </c>
      <c r="BH5" s="681"/>
      <c r="BI5" s="681"/>
      <c r="BJ5" s="681"/>
      <c r="BK5" s="681"/>
      <c r="BL5" s="681"/>
      <c r="BM5" s="681"/>
      <c r="BN5" s="682"/>
      <c r="BO5" s="713">
        <v>100</v>
      </c>
      <c r="BP5" s="713"/>
      <c r="BQ5" s="713"/>
      <c r="BR5" s="713"/>
      <c r="BS5" s="714" t="s">
        <v>174</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47152</v>
      </c>
      <c r="S6" s="681"/>
      <c r="T6" s="681"/>
      <c r="U6" s="681"/>
      <c r="V6" s="681"/>
      <c r="W6" s="681"/>
      <c r="X6" s="681"/>
      <c r="Y6" s="682"/>
      <c r="Z6" s="713">
        <v>1.6</v>
      </c>
      <c r="AA6" s="713"/>
      <c r="AB6" s="713"/>
      <c r="AC6" s="713"/>
      <c r="AD6" s="714">
        <v>47152</v>
      </c>
      <c r="AE6" s="714"/>
      <c r="AF6" s="714"/>
      <c r="AG6" s="714"/>
      <c r="AH6" s="714"/>
      <c r="AI6" s="714"/>
      <c r="AJ6" s="714"/>
      <c r="AK6" s="714"/>
      <c r="AL6" s="683">
        <v>2.8</v>
      </c>
      <c r="AM6" s="684"/>
      <c r="AN6" s="684"/>
      <c r="AO6" s="715"/>
      <c r="AP6" s="677" t="s">
        <v>232</v>
      </c>
      <c r="AQ6" s="678"/>
      <c r="AR6" s="678"/>
      <c r="AS6" s="678"/>
      <c r="AT6" s="678"/>
      <c r="AU6" s="678"/>
      <c r="AV6" s="678"/>
      <c r="AW6" s="678"/>
      <c r="AX6" s="678"/>
      <c r="AY6" s="678"/>
      <c r="AZ6" s="678"/>
      <c r="BA6" s="678"/>
      <c r="BB6" s="678"/>
      <c r="BC6" s="678"/>
      <c r="BD6" s="678"/>
      <c r="BE6" s="678"/>
      <c r="BF6" s="679"/>
      <c r="BG6" s="680">
        <v>212167</v>
      </c>
      <c r="BH6" s="681"/>
      <c r="BI6" s="681"/>
      <c r="BJ6" s="681"/>
      <c r="BK6" s="681"/>
      <c r="BL6" s="681"/>
      <c r="BM6" s="681"/>
      <c r="BN6" s="682"/>
      <c r="BO6" s="713">
        <v>100</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46610</v>
      </c>
      <c r="CS6" s="681"/>
      <c r="CT6" s="681"/>
      <c r="CU6" s="681"/>
      <c r="CV6" s="681"/>
      <c r="CW6" s="681"/>
      <c r="CX6" s="681"/>
      <c r="CY6" s="682"/>
      <c r="CZ6" s="780">
        <v>1.6</v>
      </c>
      <c r="DA6" s="751"/>
      <c r="DB6" s="751"/>
      <c r="DC6" s="783"/>
      <c r="DD6" s="686" t="s">
        <v>174</v>
      </c>
      <c r="DE6" s="681"/>
      <c r="DF6" s="681"/>
      <c r="DG6" s="681"/>
      <c r="DH6" s="681"/>
      <c r="DI6" s="681"/>
      <c r="DJ6" s="681"/>
      <c r="DK6" s="681"/>
      <c r="DL6" s="681"/>
      <c r="DM6" s="681"/>
      <c r="DN6" s="681"/>
      <c r="DO6" s="681"/>
      <c r="DP6" s="682"/>
      <c r="DQ6" s="686">
        <v>46610</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241</v>
      </c>
      <c r="S7" s="681"/>
      <c r="T7" s="681"/>
      <c r="U7" s="681"/>
      <c r="V7" s="681"/>
      <c r="W7" s="681"/>
      <c r="X7" s="681"/>
      <c r="Y7" s="682"/>
      <c r="Z7" s="713">
        <v>0</v>
      </c>
      <c r="AA7" s="713"/>
      <c r="AB7" s="713"/>
      <c r="AC7" s="713"/>
      <c r="AD7" s="714">
        <v>241</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96781</v>
      </c>
      <c r="BH7" s="681"/>
      <c r="BI7" s="681"/>
      <c r="BJ7" s="681"/>
      <c r="BK7" s="681"/>
      <c r="BL7" s="681"/>
      <c r="BM7" s="681"/>
      <c r="BN7" s="682"/>
      <c r="BO7" s="713">
        <v>45.6</v>
      </c>
      <c r="BP7" s="713"/>
      <c r="BQ7" s="713"/>
      <c r="BR7" s="713"/>
      <c r="BS7" s="714" t="s">
        <v>233</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650593</v>
      </c>
      <c r="CS7" s="681"/>
      <c r="CT7" s="681"/>
      <c r="CU7" s="681"/>
      <c r="CV7" s="681"/>
      <c r="CW7" s="681"/>
      <c r="CX7" s="681"/>
      <c r="CY7" s="682"/>
      <c r="CZ7" s="713">
        <v>22.7</v>
      </c>
      <c r="DA7" s="713"/>
      <c r="DB7" s="713"/>
      <c r="DC7" s="713"/>
      <c r="DD7" s="686">
        <v>32649</v>
      </c>
      <c r="DE7" s="681"/>
      <c r="DF7" s="681"/>
      <c r="DG7" s="681"/>
      <c r="DH7" s="681"/>
      <c r="DI7" s="681"/>
      <c r="DJ7" s="681"/>
      <c r="DK7" s="681"/>
      <c r="DL7" s="681"/>
      <c r="DM7" s="681"/>
      <c r="DN7" s="681"/>
      <c r="DO7" s="681"/>
      <c r="DP7" s="682"/>
      <c r="DQ7" s="686">
        <v>256307</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589</v>
      </c>
      <c r="S8" s="681"/>
      <c r="T8" s="681"/>
      <c r="U8" s="681"/>
      <c r="V8" s="681"/>
      <c r="W8" s="681"/>
      <c r="X8" s="681"/>
      <c r="Y8" s="682"/>
      <c r="Z8" s="713">
        <v>0</v>
      </c>
      <c r="AA8" s="713"/>
      <c r="AB8" s="713"/>
      <c r="AC8" s="713"/>
      <c r="AD8" s="714">
        <v>589</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3554</v>
      </c>
      <c r="BH8" s="681"/>
      <c r="BI8" s="681"/>
      <c r="BJ8" s="681"/>
      <c r="BK8" s="681"/>
      <c r="BL8" s="681"/>
      <c r="BM8" s="681"/>
      <c r="BN8" s="682"/>
      <c r="BO8" s="713">
        <v>1.7</v>
      </c>
      <c r="BP8" s="713"/>
      <c r="BQ8" s="713"/>
      <c r="BR8" s="713"/>
      <c r="BS8" s="686" t="s">
        <v>233</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461311</v>
      </c>
      <c r="CS8" s="681"/>
      <c r="CT8" s="681"/>
      <c r="CU8" s="681"/>
      <c r="CV8" s="681"/>
      <c r="CW8" s="681"/>
      <c r="CX8" s="681"/>
      <c r="CY8" s="682"/>
      <c r="CZ8" s="713">
        <v>16.100000000000001</v>
      </c>
      <c r="DA8" s="713"/>
      <c r="DB8" s="713"/>
      <c r="DC8" s="713"/>
      <c r="DD8" s="686">
        <v>8647</v>
      </c>
      <c r="DE8" s="681"/>
      <c r="DF8" s="681"/>
      <c r="DG8" s="681"/>
      <c r="DH8" s="681"/>
      <c r="DI8" s="681"/>
      <c r="DJ8" s="681"/>
      <c r="DK8" s="681"/>
      <c r="DL8" s="681"/>
      <c r="DM8" s="681"/>
      <c r="DN8" s="681"/>
      <c r="DO8" s="681"/>
      <c r="DP8" s="682"/>
      <c r="DQ8" s="686">
        <v>248065</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722</v>
      </c>
      <c r="S9" s="681"/>
      <c r="T9" s="681"/>
      <c r="U9" s="681"/>
      <c r="V9" s="681"/>
      <c r="W9" s="681"/>
      <c r="X9" s="681"/>
      <c r="Y9" s="682"/>
      <c r="Z9" s="713">
        <v>0</v>
      </c>
      <c r="AA9" s="713"/>
      <c r="AB9" s="713"/>
      <c r="AC9" s="713"/>
      <c r="AD9" s="714">
        <v>722</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86524</v>
      </c>
      <c r="BH9" s="681"/>
      <c r="BI9" s="681"/>
      <c r="BJ9" s="681"/>
      <c r="BK9" s="681"/>
      <c r="BL9" s="681"/>
      <c r="BM9" s="681"/>
      <c r="BN9" s="682"/>
      <c r="BO9" s="713">
        <v>40.799999999999997</v>
      </c>
      <c r="BP9" s="713"/>
      <c r="BQ9" s="713"/>
      <c r="BR9" s="713"/>
      <c r="BS9" s="686" t="s">
        <v>174</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223880</v>
      </c>
      <c r="CS9" s="681"/>
      <c r="CT9" s="681"/>
      <c r="CU9" s="681"/>
      <c r="CV9" s="681"/>
      <c r="CW9" s="681"/>
      <c r="CX9" s="681"/>
      <c r="CY9" s="682"/>
      <c r="CZ9" s="713">
        <v>7.8</v>
      </c>
      <c r="DA9" s="713"/>
      <c r="DB9" s="713"/>
      <c r="DC9" s="713"/>
      <c r="DD9" s="686">
        <v>300</v>
      </c>
      <c r="DE9" s="681"/>
      <c r="DF9" s="681"/>
      <c r="DG9" s="681"/>
      <c r="DH9" s="681"/>
      <c r="DI9" s="681"/>
      <c r="DJ9" s="681"/>
      <c r="DK9" s="681"/>
      <c r="DL9" s="681"/>
      <c r="DM9" s="681"/>
      <c r="DN9" s="681"/>
      <c r="DO9" s="681"/>
      <c r="DP9" s="682"/>
      <c r="DQ9" s="686">
        <v>203786</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174</v>
      </c>
      <c r="AA10" s="713"/>
      <c r="AB10" s="713"/>
      <c r="AC10" s="713"/>
      <c r="AD10" s="714" t="s">
        <v>174</v>
      </c>
      <c r="AE10" s="714"/>
      <c r="AF10" s="714"/>
      <c r="AG10" s="714"/>
      <c r="AH10" s="714"/>
      <c r="AI10" s="714"/>
      <c r="AJ10" s="714"/>
      <c r="AK10" s="714"/>
      <c r="AL10" s="683" t="s">
        <v>174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4662</v>
      </c>
      <c r="BH10" s="681"/>
      <c r="BI10" s="681"/>
      <c r="BJ10" s="681"/>
      <c r="BK10" s="681"/>
      <c r="BL10" s="681"/>
      <c r="BM10" s="681"/>
      <c r="BN10" s="682"/>
      <c r="BO10" s="713">
        <v>2.2000000000000002</v>
      </c>
      <c r="BP10" s="713"/>
      <c r="BQ10" s="713"/>
      <c r="BR10" s="713"/>
      <c r="BS10" s="686" t="s">
        <v>233</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2399</v>
      </c>
      <c r="CS10" s="681"/>
      <c r="CT10" s="681"/>
      <c r="CU10" s="681"/>
      <c r="CV10" s="681"/>
      <c r="CW10" s="681"/>
      <c r="CX10" s="681"/>
      <c r="CY10" s="682"/>
      <c r="CZ10" s="713">
        <v>0.1</v>
      </c>
      <c r="DA10" s="713"/>
      <c r="DB10" s="713"/>
      <c r="DC10" s="713"/>
      <c r="DD10" s="686" t="s">
        <v>174</v>
      </c>
      <c r="DE10" s="681"/>
      <c r="DF10" s="681"/>
      <c r="DG10" s="681"/>
      <c r="DH10" s="681"/>
      <c r="DI10" s="681"/>
      <c r="DJ10" s="681"/>
      <c r="DK10" s="681"/>
      <c r="DL10" s="681"/>
      <c r="DM10" s="681"/>
      <c r="DN10" s="681"/>
      <c r="DO10" s="681"/>
      <c r="DP10" s="682"/>
      <c r="DQ10" s="686">
        <v>399</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45906</v>
      </c>
      <c r="S11" s="681"/>
      <c r="T11" s="681"/>
      <c r="U11" s="681"/>
      <c r="V11" s="681"/>
      <c r="W11" s="681"/>
      <c r="X11" s="681"/>
      <c r="Y11" s="682"/>
      <c r="Z11" s="683">
        <v>1.5</v>
      </c>
      <c r="AA11" s="684"/>
      <c r="AB11" s="684"/>
      <c r="AC11" s="685"/>
      <c r="AD11" s="686">
        <v>45906</v>
      </c>
      <c r="AE11" s="681"/>
      <c r="AF11" s="681"/>
      <c r="AG11" s="681"/>
      <c r="AH11" s="681"/>
      <c r="AI11" s="681"/>
      <c r="AJ11" s="681"/>
      <c r="AK11" s="682"/>
      <c r="AL11" s="683">
        <v>2.8</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2041</v>
      </c>
      <c r="BH11" s="681"/>
      <c r="BI11" s="681"/>
      <c r="BJ11" s="681"/>
      <c r="BK11" s="681"/>
      <c r="BL11" s="681"/>
      <c r="BM11" s="681"/>
      <c r="BN11" s="682"/>
      <c r="BO11" s="713">
        <v>1</v>
      </c>
      <c r="BP11" s="713"/>
      <c r="BQ11" s="713"/>
      <c r="BR11" s="713"/>
      <c r="BS11" s="686" t="s">
        <v>233</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174145</v>
      </c>
      <c r="CS11" s="681"/>
      <c r="CT11" s="681"/>
      <c r="CU11" s="681"/>
      <c r="CV11" s="681"/>
      <c r="CW11" s="681"/>
      <c r="CX11" s="681"/>
      <c r="CY11" s="682"/>
      <c r="CZ11" s="713">
        <v>6.1</v>
      </c>
      <c r="DA11" s="713"/>
      <c r="DB11" s="713"/>
      <c r="DC11" s="713"/>
      <c r="DD11" s="686">
        <v>58283</v>
      </c>
      <c r="DE11" s="681"/>
      <c r="DF11" s="681"/>
      <c r="DG11" s="681"/>
      <c r="DH11" s="681"/>
      <c r="DI11" s="681"/>
      <c r="DJ11" s="681"/>
      <c r="DK11" s="681"/>
      <c r="DL11" s="681"/>
      <c r="DM11" s="681"/>
      <c r="DN11" s="681"/>
      <c r="DO11" s="681"/>
      <c r="DP11" s="682"/>
      <c r="DQ11" s="686">
        <v>90969</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233</v>
      </c>
      <c r="S12" s="681"/>
      <c r="T12" s="681"/>
      <c r="U12" s="681"/>
      <c r="V12" s="681"/>
      <c r="W12" s="681"/>
      <c r="X12" s="681"/>
      <c r="Y12" s="682"/>
      <c r="Z12" s="713" t="s">
        <v>174</v>
      </c>
      <c r="AA12" s="713"/>
      <c r="AB12" s="713"/>
      <c r="AC12" s="713"/>
      <c r="AD12" s="714" t="s">
        <v>174</v>
      </c>
      <c r="AE12" s="714"/>
      <c r="AF12" s="714"/>
      <c r="AG12" s="714"/>
      <c r="AH12" s="714"/>
      <c r="AI12" s="714"/>
      <c r="AJ12" s="714"/>
      <c r="AK12" s="714"/>
      <c r="AL12" s="683" t="s">
        <v>174</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91666</v>
      </c>
      <c r="BH12" s="681"/>
      <c r="BI12" s="681"/>
      <c r="BJ12" s="681"/>
      <c r="BK12" s="681"/>
      <c r="BL12" s="681"/>
      <c r="BM12" s="681"/>
      <c r="BN12" s="682"/>
      <c r="BO12" s="713">
        <v>43.2</v>
      </c>
      <c r="BP12" s="713"/>
      <c r="BQ12" s="713"/>
      <c r="BR12" s="713"/>
      <c r="BS12" s="686" t="s">
        <v>174</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108286</v>
      </c>
      <c r="CS12" s="681"/>
      <c r="CT12" s="681"/>
      <c r="CU12" s="681"/>
      <c r="CV12" s="681"/>
      <c r="CW12" s="681"/>
      <c r="CX12" s="681"/>
      <c r="CY12" s="682"/>
      <c r="CZ12" s="713">
        <v>3.8</v>
      </c>
      <c r="DA12" s="713"/>
      <c r="DB12" s="713"/>
      <c r="DC12" s="713"/>
      <c r="DD12" s="686">
        <v>7051</v>
      </c>
      <c r="DE12" s="681"/>
      <c r="DF12" s="681"/>
      <c r="DG12" s="681"/>
      <c r="DH12" s="681"/>
      <c r="DI12" s="681"/>
      <c r="DJ12" s="681"/>
      <c r="DK12" s="681"/>
      <c r="DL12" s="681"/>
      <c r="DM12" s="681"/>
      <c r="DN12" s="681"/>
      <c r="DO12" s="681"/>
      <c r="DP12" s="682"/>
      <c r="DQ12" s="686">
        <v>61803</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174</v>
      </c>
      <c r="S13" s="681"/>
      <c r="T13" s="681"/>
      <c r="U13" s="681"/>
      <c r="V13" s="681"/>
      <c r="W13" s="681"/>
      <c r="X13" s="681"/>
      <c r="Y13" s="682"/>
      <c r="Z13" s="713" t="s">
        <v>174</v>
      </c>
      <c r="AA13" s="713"/>
      <c r="AB13" s="713"/>
      <c r="AC13" s="713"/>
      <c r="AD13" s="714" t="s">
        <v>174</v>
      </c>
      <c r="AE13" s="714"/>
      <c r="AF13" s="714"/>
      <c r="AG13" s="714"/>
      <c r="AH13" s="714"/>
      <c r="AI13" s="714"/>
      <c r="AJ13" s="714"/>
      <c r="AK13" s="714"/>
      <c r="AL13" s="683" t="s">
        <v>233</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91105</v>
      </c>
      <c r="BH13" s="681"/>
      <c r="BI13" s="681"/>
      <c r="BJ13" s="681"/>
      <c r="BK13" s="681"/>
      <c r="BL13" s="681"/>
      <c r="BM13" s="681"/>
      <c r="BN13" s="682"/>
      <c r="BO13" s="713">
        <v>42.9</v>
      </c>
      <c r="BP13" s="713"/>
      <c r="BQ13" s="713"/>
      <c r="BR13" s="713"/>
      <c r="BS13" s="686" t="s">
        <v>174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383430</v>
      </c>
      <c r="CS13" s="681"/>
      <c r="CT13" s="681"/>
      <c r="CU13" s="681"/>
      <c r="CV13" s="681"/>
      <c r="CW13" s="681"/>
      <c r="CX13" s="681"/>
      <c r="CY13" s="682"/>
      <c r="CZ13" s="713">
        <v>13.4</v>
      </c>
      <c r="DA13" s="713"/>
      <c r="DB13" s="713"/>
      <c r="DC13" s="713"/>
      <c r="DD13" s="686">
        <v>94871</v>
      </c>
      <c r="DE13" s="681"/>
      <c r="DF13" s="681"/>
      <c r="DG13" s="681"/>
      <c r="DH13" s="681"/>
      <c r="DI13" s="681"/>
      <c r="DJ13" s="681"/>
      <c r="DK13" s="681"/>
      <c r="DL13" s="681"/>
      <c r="DM13" s="681"/>
      <c r="DN13" s="681"/>
      <c r="DO13" s="681"/>
      <c r="DP13" s="682"/>
      <c r="DQ13" s="686">
        <v>251612</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174</v>
      </c>
      <c r="S14" s="681"/>
      <c r="T14" s="681"/>
      <c r="U14" s="681"/>
      <c r="V14" s="681"/>
      <c r="W14" s="681"/>
      <c r="X14" s="681"/>
      <c r="Y14" s="682"/>
      <c r="Z14" s="713" t="s">
        <v>174</v>
      </c>
      <c r="AA14" s="713"/>
      <c r="AB14" s="713"/>
      <c r="AC14" s="713"/>
      <c r="AD14" s="714" t="s">
        <v>174</v>
      </c>
      <c r="AE14" s="714"/>
      <c r="AF14" s="714"/>
      <c r="AG14" s="714"/>
      <c r="AH14" s="714"/>
      <c r="AI14" s="714"/>
      <c r="AJ14" s="714"/>
      <c r="AK14" s="714"/>
      <c r="AL14" s="683" t="s">
        <v>174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7683</v>
      </c>
      <c r="BH14" s="681"/>
      <c r="BI14" s="681"/>
      <c r="BJ14" s="681"/>
      <c r="BK14" s="681"/>
      <c r="BL14" s="681"/>
      <c r="BM14" s="681"/>
      <c r="BN14" s="682"/>
      <c r="BO14" s="713">
        <v>3.6</v>
      </c>
      <c r="BP14" s="713"/>
      <c r="BQ14" s="713"/>
      <c r="BR14" s="713"/>
      <c r="BS14" s="686" t="s">
        <v>174</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113937</v>
      </c>
      <c r="CS14" s="681"/>
      <c r="CT14" s="681"/>
      <c r="CU14" s="681"/>
      <c r="CV14" s="681"/>
      <c r="CW14" s="681"/>
      <c r="CX14" s="681"/>
      <c r="CY14" s="682"/>
      <c r="CZ14" s="713">
        <v>4</v>
      </c>
      <c r="DA14" s="713"/>
      <c r="DB14" s="713"/>
      <c r="DC14" s="713"/>
      <c r="DD14" s="686" t="s">
        <v>174</v>
      </c>
      <c r="DE14" s="681"/>
      <c r="DF14" s="681"/>
      <c r="DG14" s="681"/>
      <c r="DH14" s="681"/>
      <c r="DI14" s="681"/>
      <c r="DJ14" s="681"/>
      <c r="DK14" s="681"/>
      <c r="DL14" s="681"/>
      <c r="DM14" s="681"/>
      <c r="DN14" s="681"/>
      <c r="DO14" s="681"/>
      <c r="DP14" s="682"/>
      <c r="DQ14" s="686">
        <v>113937</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174</v>
      </c>
      <c r="AA15" s="713"/>
      <c r="AB15" s="713"/>
      <c r="AC15" s="713"/>
      <c r="AD15" s="714" t="s">
        <v>174</v>
      </c>
      <c r="AE15" s="714"/>
      <c r="AF15" s="714"/>
      <c r="AG15" s="714"/>
      <c r="AH15" s="714"/>
      <c r="AI15" s="714"/>
      <c r="AJ15" s="714"/>
      <c r="AK15" s="714"/>
      <c r="AL15" s="683" t="s">
        <v>174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16037</v>
      </c>
      <c r="BH15" s="681"/>
      <c r="BI15" s="681"/>
      <c r="BJ15" s="681"/>
      <c r="BK15" s="681"/>
      <c r="BL15" s="681"/>
      <c r="BM15" s="681"/>
      <c r="BN15" s="682"/>
      <c r="BO15" s="713">
        <v>7.6</v>
      </c>
      <c r="BP15" s="713"/>
      <c r="BQ15" s="713"/>
      <c r="BR15" s="713"/>
      <c r="BS15" s="686" t="s">
        <v>233</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399489</v>
      </c>
      <c r="CS15" s="681"/>
      <c r="CT15" s="681"/>
      <c r="CU15" s="681"/>
      <c r="CV15" s="681"/>
      <c r="CW15" s="681"/>
      <c r="CX15" s="681"/>
      <c r="CY15" s="682"/>
      <c r="CZ15" s="713">
        <v>13.9</v>
      </c>
      <c r="DA15" s="713"/>
      <c r="DB15" s="713"/>
      <c r="DC15" s="713"/>
      <c r="DD15" s="686">
        <v>42955</v>
      </c>
      <c r="DE15" s="681"/>
      <c r="DF15" s="681"/>
      <c r="DG15" s="681"/>
      <c r="DH15" s="681"/>
      <c r="DI15" s="681"/>
      <c r="DJ15" s="681"/>
      <c r="DK15" s="681"/>
      <c r="DL15" s="681"/>
      <c r="DM15" s="681"/>
      <c r="DN15" s="681"/>
      <c r="DO15" s="681"/>
      <c r="DP15" s="682"/>
      <c r="DQ15" s="686">
        <v>255187</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3137</v>
      </c>
      <c r="S16" s="681"/>
      <c r="T16" s="681"/>
      <c r="U16" s="681"/>
      <c r="V16" s="681"/>
      <c r="W16" s="681"/>
      <c r="X16" s="681"/>
      <c r="Y16" s="682"/>
      <c r="Z16" s="713">
        <v>0.1</v>
      </c>
      <c r="AA16" s="713"/>
      <c r="AB16" s="713"/>
      <c r="AC16" s="713"/>
      <c r="AD16" s="714">
        <v>3137</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174</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174</v>
      </c>
      <c r="CS16" s="681"/>
      <c r="CT16" s="681"/>
      <c r="CU16" s="681"/>
      <c r="CV16" s="681"/>
      <c r="CW16" s="681"/>
      <c r="CX16" s="681"/>
      <c r="CY16" s="682"/>
      <c r="CZ16" s="713" t="s">
        <v>174</v>
      </c>
      <c r="DA16" s="713"/>
      <c r="DB16" s="713"/>
      <c r="DC16" s="713"/>
      <c r="DD16" s="686" t="s">
        <v>233</v>
      </c>
      <c r="DE16" s="681"/>
      <c r="DF16" s="681"/>
      <c r="DG16" s="681"/>
      <c r="DH16" s="681"/>
      <c r="DI16" s="681"/>
      <c r="DJ16" s="681"/>
      <c r="DK16" s="681"/>
      <c r="DL16" s="681"/>
      <c r="DM16" s="681"/>
      <c r="DN16" s="681"/>
      <c r="DO16" s="681"/>
      <c r="DP16" s="682"/>
      <c r="DQ16" s="686" t="s">
        <v>233</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470</v>
      </c>
      <c r="S17" s="681"/>
      <c r="T17" s="681"/>
      <c r="U17" s="681"/>
      <c r="V17" s="681"/>
      <c r="W17" s="681"/>
      <c r="X17" s="681"/>
      <c r="Y17" s="682"/>
      <c r="Z17" s="713">
        <v>0</v>
      </c>
      <c r="AA17" s="713"/>
      <c r="AB17" s="713"/>
      <c r="AC17" s="713"/>
      <c r="AD17" s="714">
        <v>470</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174</v>
      </c>
      <c r="BP17" s="713"/>
      <c r="BQ17" s="713"/>
      <c r="BR17" s="713"/>
      <c r="BS17" s="686" t="s">
        <v>174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307052</v>
      </c>
      <c r="CS17" s="681"/>
      <c r="CT17" s="681"/>
      <c r="CU17" s="681"/>
      <c r="CV17" s="681"/>
      <c r="CW17" s="681"/>
      <c r="CX17" s="681"/>
      <c r="CY17" s="682"/>
      <c r="CZ17" s="713">
        <v>10.7</v>
      </c>
      <c r="DA17" s="713"/>
      <c r="DB17" s="713"/>
      <c r="DC17" s="713"/>
      <c r="DD17" s="686" t="s">
        <v>174</v>
      </c>
      <c r="DE17" s="681"/>
      <c r="DF17" s="681"/>
      <c r="DG17" s="681"/>
      <c r="DH17" s="681"/>
      <c r="DI17" s="681"/>
      <c r="DJ17" s="681"/>
      <c r="DK17" s="681"/>
      <c r="DL17" s="681"/>
      <c r="DM17" s="681"/>
      <c r="DN17" s="681"/>
      <c r="DO17" s="681"/>
      <c r="DP17" s="682"/>
      <c r="DQ17" s="686">
        <v>254957</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2021</v>
      </c>
      <c r="S18" s="681"/>
      <c r="T18" s="681"/>
      <c r="U18" s="681"/>
      <c r="V18" s="681"/>
      <c r="W18" s="681"/>
      <c r="X18" s="681"/>
      <c r="Y18" s="682"/>
      <c r="Z18" s="713">
        <v>0.1</v>
      </c>
      <c r="AA18" s="713"/>
      <c r="AB18" s="713"/>
      <c r="AC18" s="713"/>
      <c r="AD18" s="714">
        <v>2021</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233</v>
      </c>
      <c r="BP18" s="713"/>
      <c r="BQ18" s="713"/>
      <c r="BR18" s="713"/>
      <c r="BS18" s="686" t="s">
        <v>174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174</v>
      </c>
      <c r="CS18" s="681"/>
      <c r="CT18" s="681"/>
      <c r="CU18" s="681"/>
      <c r="CV18" s="681"/>
      <c r="CW18" s="681"/>
      <c r="CX18" s="681"/>
      <c r="CY18" s="682"/>
      <c r="CZ18" s="713" t="s">
        <v>174</v>
      </c>
      <c r="DA18" s="713"/>
      <c r="DB18" s="713"/>
      <c r="DC18" s="713"/>
      <c r="DD18" s="686" t="s">
        <v>174</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2021</v>
      </c>
      <c r="S19" s="681"/>
      <c r="T19" s="681"/>
      <c r="U19" s="681"/>
      <c r="V19" s="681"/>
      <c r="W19" s="681"/>
      <c r="X19" s="681"/>
      <c r="Y19" s="682"/>
      <c r="Z19" s="713">
        <v>0.1</v>
      </c>
      <c r="AA19" s="713"/>
      <c r="AB19" s="713"/>
      <c r="AC19" s="713"/>
      <c r="AD19" s="714">
        <v>2021</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174</v>
      </c>
      <c r="BH19" s="681"/>
      <c r="BI19" s="681"/>
      <c r="BJ19" s="681"/>
      <c r="BK19" s="681"/>
      <c r="BL19" s="681"/>
      <c r="BM19" s="681"/>
      <c r="BN19" s="682"/>
      <c r="BO19" s="713" t="s">
        <v>233</v>
      </c>
      <c r="BP19" s="713"/>
      <c r="BQ19" s="713"/>
      <c r="BR19" s="713"/>
      <c r="BS19" s="686" t="s">
        <v>233</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233</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t="s">
        <v>174</v>
      </c>
      <c r="S20" s="681"/>
      <c r="T20" s="681"/>
      <c r="U20" s="681"/>
      <c r="V20" s="681"/>
      <c r="W20" s="681"/>
      <c r="X20" s="681"/>
      <c r="Y20" s="682"/>
      <c r="Z20" s="713" t="s">
        <v>233</v>
      </c>
      <c r="AA20" s="713"/>
      <c r="AB20" s="713"/>
      <c r="AC20" s="713"/>
      <c r="AD20" s="714" t="s">
        <v>174</v>
      </c>
      <c r="AE20" s="714"/>
      <c r="AF20" s="714"/>
      <c r="AG20" s="714"/>
      <c r="AH20" s="714"/>
      <c r="AI20" s="714"/>
      <c r="AJ20" s="714"/>
      <c r="AK20" s="714"/>
      <c r="AL20" s="683" t="s">
        <v>233</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174</v>
      </c>
      <c r="BH20" s="681"/>
      <c r="BI20" s="681"/>
      <c r="BJ20" s="681"/>
      <c r="BK20" s="681"/>
      <c r="BL20" s="681"/>
      <c r="BM20" s="681"/>
      <c r="BN20" s="682"/>
      <c r="BO20" s="713" t="s">
        <v>174</v>
      </c>
      <c r="BP20" s="713"/>
      <c r="BQ20" s="713"/>
      <c r="BR20" s="713"/>
      <c r="BS20" s="686" t="s">
        <v>233</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2871132</v>
      </c>
      <c r="CS20" s="681"/>
      <c r="CT20" s="681"/>
      <c r="CU20" s="681"/>
      <c r="CV20" s="681"/>
      <c r="CW20" s="681"/>
      <c r="CX20" s="681"/>
      <c r="CY20" s="682"/>
      <c r="CZ20" s="713">
        <v>100</v>
      </c>
      <c r="DA20" s="713"/>
      <c r="DB20" s="713"/>
      <c r="DC20" s="713"/>
      <c r="DD20" s="686">
        <v>244756</v>
      </c>
      <c r="DE20" s="681"/>
      <c r="DF20" s="681"/>
      <c r="DG20" s="681"/>
      <c r="DH20" s="681"/>
      <c r="DI20" s="681"/>
      <c r="DJ20" s="681"/>
      <c r="DK20" s="681"/>
      <c r="DL20" s="681"/>
      <c r="DM20" s="681"/>
      <c r="DN20" s="681"/>
      <c r="DO20" s="681"/>
      <c r="DP20" s="682"/>
      <c r="DQ20" s="686">
        <v>1783632</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t="s">
        <v>174</v>
      </c>
      <c r="S21" s="681"/>
      <c r="T21" s="681"/>
      <c r="U21" s="681"/>
      <c r="V21" s="681"/>
      <c r="W21" s="681"/>
      <c r="X21" s="681"/>
      <c r="Y21" s="682"/>
      <c r="Z21" s="713" t="s">
        <v>233</v>
      </c>
      <c r="AA21" s="713"/>
      <c r="AB21" s="713"/>
      <c r="AC21" s="713"/>
      <c r="AD21" s="714" t="s">
        <v>174</v>
      </c>
      <c r="AE21" s="714"/>
      <c r="AF21" s="714"/>
      <c r="AG21" s="714"/>
      <c r="AH21" s="714"/>
      <c r="AI21" s="714"/>
      <c r="AJ21" s="714"/>
      <c r="AK21" s="714"/>
      <c r="AL21" s="683" t="s">
        <v>174</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233</v>
      </c>
      <c r="BH21" s="681"/>
      <c r="BI21" s="681"/>
      <c r="BJ21" s="681"/>
      <c r="BK21" s="681"/>
      <c r="BL21" s="681"/>
      <c r="BM21" s="681"/>
      <c r="BN21" s="682"/>
      <c r="BO21" s="713" t="s">
        <v>174</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1443152</v>
      </c>
      <c r="S22" s="681"/>
      <c r="T22" s="681"/>
      <c r="U22" s="681"/>
      <c r="V22" s="681"/>
      <c r="W22" s="681"/>
      <c r="X22" s="681"/>
      <c r="Y22" s="682"/>
      <c r="Z22" s="713">
        <v>48.3</v>
      </c>
      <c r="AA22" s="713"/>
      <c r="AB22" s="713"/>
      <c r="AC22" s="713"/>
      <c r="AD22" s="714">
        <v>1346418</v>
      </c>
      <c r="AE22" s="714"/>
      <c r="AF22" s="714"/>
      <c r="AG22" s="714"/>
      <c r="AH22" s="714"/>
      <c r="AI22" s="714"/>
      <c r="AJ22" s="714"/>
      <c r="AK22" s="714"/>
      <c r="AL22" s="683">
        <v>81.099999999999994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174</v>
      </c>
      <c r="BP22" s="713"/>
      <c r="BQ22" s="713"/>
      <c r="BR22" s="713"/>
      <c r="BS22" s="686" t="s">
        <v>174</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1346418</v>
      </c>
      <c r="S23" s="681"/>
      <c r="T23" s="681"/>
      <c r="U23" s="681"/>
      <c r="V23" s="681"/>
      <c r="W23" s="681"/>
      <c r="X23" s="681"/>
      <c r="Y23" s="682"/>
      <c r="Z23" s="713">
        <v>45.1</v>
      </c>
      <c r="AA23" s="713"/>
      <c r="AB23" s="713"/>
      <c r="AC23" s="713"/>
      <c r="AD23" s="714">
        <v>1346418</v>
      </c>
      <c r="AE23" s="714"/>
      <c r="AF23" s="714"/>
      <c r="AG23" s="714"/>
      <c r="AH23" s="714"/>
      <c r="AI23" s="714"/>
      <c r="AJ23" s="714"/>
      <c r="AK23" s="714"/>
      <c r="AL23" s="683">
        <v>81.099999999999994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233</v>
      </c>
      <c r="BH23" s="681"/>
      <c r="BI23" s="681"/>
      <c r="BJ23" s="681"/>
      <c r="BK23" s="681"/>
      <c r="BL23" s="681"/>
      <c r="BM23" s="681"/>
      <c r="BN23" s="682"/>
      <c r="BO23" s="713" t="s">
        <v>233</v>
      </c>
      <c r="BP23" s="713"/>
      <c r="BQ23" s="713"/>
      <c r="BR23" s="713"/>
      <c r="BS23" s="686" t="s">
        <v>233</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96734</v>
      </c>
      <c r="S24" s="681"/>
      <c r="T24" s="681"/>
      <c r="U24" s="681"/>
      <c r="V24" s="681"/>
      <c r="W24" s="681"/>
      <c r="X24" s="681"/>
      <c r="Y24" s="682"/>
      <c r="Z24" s="713">
        <v>3.2</v>
      </c>
      <c r="AA24" s="713"/>
      <c r="AB24" s="713"/>
      <c r="AC24" s="713"/>
      <c r="AD24" s="714" t="s">
        <v>174</v>
      </c>
      <c r="AE24" s="714"/>
      <c r="AF24" s="714"/>
      <c r="AG24" s="714"/>
      <c r="AH24" s="714"/>
      <c r="AI24" s="714"/>
      <c r="AJ24" s="714"/>
      <c r="AK24" s="714"/>
      <c r="AL24" s="683" t="s">
        <v>174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174</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1059143</v>
      </c>
      <c r="CS24" s="736"/>
      <c r="CT24" s="736"/>
      <c r="CU24" s="736"/>
      <c r="CV24" s="736"/>
      <c r="CW24" s="736"/>
      <c r="CX24" s="736"/>
      <c r="CY24" s="779"/>
      <c r="CZ24" s="780">
        <v>36.9</v>
      </c>
      <c r="DA24" s="751"/>
      <c r="DB24" s="751"/>
      <c r="DC24" s="783"/>
      <c r="DD24" s="778">
        <v>845550</v>
      </c>
      <c r="DE24" s="736"/>
      <c r="DF24" s="736"/>
      <c r="DG24" s="736"/>
      <c r="DH24" s="736"/>
      <c r="DI24" s="736"/>
      <c r="DJ24" s="736"/>
      <c r="DK24" s="779"/>
      <c r="DL24" s="778">
        <v>799390</v>
      </c>
      <c r="DM24" s="736"/>
      <c r="DN24" s="736"/>
      <c r="DO24" s="736"/>
      <c r="DP24" s="736"/>
      <c r="DQ24" s="736"/>
      <c r="DR24" s="736"/>
      <c r="DS24" s="736"/>
      <c r="DT24" s="736"/>
      <c r="DU24" s="736"/>
      <c r="DV24" s="779"/>
      <c r="DW24" s="780">
        <v>46.9</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174</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174</v>
      </c>
      <c r="BP25" s="713"/>
      <c r="BQ25" s="713"/>
      <c r="BR25" s="713"/>
      <c r="BS25" s="686" t="s">
        <v>174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641193</v>
      </c>
      <c r="CS25" s="699"/>
      <c r="CT25" s="699"/>
      <c r="CU25" s="699"/>
      <c r="CV25" s="699"/>
      <c r="CW25" s="699"/>
      <c r="CX25" s="699"/>
      <c r="CY25" s="700"/>
      <c r="CZ25" s="683">
        <v>22.3</v>
      </c>
      <c r="DA25" s="701"/>
      <c r="DB25" s="701"/>
      <c r="DC25" s="702"/>
      <c r="DD25" s="686">
        <v>549912</v>
      </c>
      <c r="DE25" s="699"/>
      <c r="DF25" s="699"/>
      <c r="DG25" s="699"/>
      <c r="DH25" s="699"/>
      <c r="DI25" s="699"/>
      <c r="DJ25" s="699"/>
      <c r="DK25" s="700"/>
      <c r="DL25" s="686">
        <v>506102</v>
      </c>
      <c r="DM25" s="699"/>
      <c r="DN25" s="699"/>
      <c r="DO25" s="699"/>
      <c r="DP25" s="699"/>
      <c r="DQ25" s="699"/>
      <c r="DR25" s="699"/>
      <c r="DS25" s="699"/>
      <c r="DT25" s="699"/>
      <c r="DU25" s="699"/>
      <c r="DV25" s="700"/>
      <c r="DW25" s="683">
        <v>29.7</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1755557</v>
      </c>
      <c r="S26" s="681"/>
      <c r="T26" s="681"/>
      <c r="U26" s="681"/>
      <c r="V26" s="681"/>
      <c r="W26" s="681"/>
      <c r="X26" s="681"/>
      <c r="Y26" s="682"/>
      <c r="Z26" s="713">
        <v>58.7</v>
      </c>
      <c r="AA26" s="713"/>
      <c r="AB26" s="713"/>
      <c r="AC26" s="713"/>
      <c r="AD26" s="714">
        <v>1658823</v>
      </c>
      <c r="AE26" s="714"/>
      <c r="AF26" s="714"/>
      <c r="AG26" s="714"/>
      <c r="AH26" s="714"/>
      <c r="AI26" s="714"/>
      <c r="AJ26" s="714"/>
      <c r="AK26" s="714"/>
      <c r="AL26" s="683">
        <v>100</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377167</v>
      </c>
      <c r="CS26" s="681"/>
      <c r="CT26" s="681"/>
      <c r="CU26" s="681"/>
      <c r="CV26" s="681"/>
      <c r="CW26" s="681"/>
      <c r="CX26" s="681"/>
      <c r="CY26" s="682"/>
      <c r="CZ26" s="683">
        <v>13.1</v>
      </c>
      <c r="DA26" s="701"/>
      <c r="DB26" s="701"/>
      <c r="DC26" s="702"/>
      <c r="DD26" s="686">
        <v>319099</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t="s">
        <v>233</v>
      </c>
      <c r="S27" s="681"/>
      <c r="T27" s="681"/>
      <c r="U27" s="681"/>
      <c r="V27" s="681"/>
      <c r="W27" s="681"/>
      <c r="X27" s="681"/>
      <c r="Y27" s="682"/>
      <c r="Z27" s="713" t="s">
        <v>174</v>
      </c>
      <c r="AA27" s="713"/>
      <c r="AB27" s="713"/>
      <c r="AC27" s="713"/>
      <c r="AD27" s="714" t="s">
        <v>233</v>
      </c>
      <c r="AE27" s="714"/>
      <c r="AF27" s="714"/>
      <c r="AG27" s="714"/>
      <c r="AH27" s="714"/>
      <c r="AI27" s="714"/>
      <c r="AJ27" s="714"/>
      <c r="AK27" s="714"/>
      <c r="AL27" s="683" t="s">
        <v>174</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212167</v>
      </c>
      <c r="BH27" s="681"/>
      <c r="BI27" s="681"/>
      <c r="BJ27" s="681"/>
      <c r="BK27" s="681"/>
      <c r="BL27" s="681"/>
      <c r="BM27" s="681"/>
      <c r="BN27" s="682"/>
      <c r="BO27" s="713">
        <v>100</v>
      </c>
      <c r="BP27" s="713"/>
      <c r="BQ27" s="713"/>
      <c r="BR27" s="713"/>
      <c r="BS27" s="686" t="s">
        <v>233</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110898</v>
      </c>
      <c r="CS27" s="699"/>
      <c r="CT27" s="699"/>
      <c r="CU27" s="699"/>
      <c r="CV27" s="699"/>
      <c r="CW27" s="699"/>
      <c r="CX27" s="699"/>
      <c r="CY27" s="700"/>
      <c r="CZ27" s="683">
        <v>3.9</v>
      </c>
      <c r="DA27" s="701"/>
      <c r="DB27" s="701"/>
      <c r="DC27" s="702"/>
      <c r="DD27" s="686">
        <v>40681</v>
      </c>
      <c r="DE27" s="699"/>
      <c r="DF27" s="699"/>
      <c r="DG27" s="699"/>
      <c r="DH27" s="699"/>
      <c r="DI27" s="699"/>
      <c r="DJ27" s="699"/>
      <c r="DK27" s="700"/>
      <c r="DL27" s="686">
        <v>38331</v>
      </c>
      <c r="DM27" s="699"/>
      <c r="DN27" s="699"/>
      <c r="DO27" s="699"/>
      <c r="DP27" s="699"/>
      <c r="DQ27" s="699"/>
      <c r="DR27" s="699"/>
      <c r="DS27" s="699"/>
      <c r="DT27" s="699"/>
      <c r="DU27" s="699"/>
      <c r="DV27" s="700"/>
      <c r="DW27" s="683">
        <v>2.2000000000000002</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1966</v>
      </c>
      <c r="S28" s="681"/>
      <c r="T28" s="681"/>
      <c r="U28" s="681"/>
      <c r="V28" s="681"/>
      <c r="W28" s="681"/>
      <c r="X28" s="681"/>
      <c r="Y28" s="682"/>
      <c r="Z28" s="713">
        <v>0.1</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307052</v>
      </c>
      <c r="CS28" s="681"/>
      <c r="CT28" s="681"/>
      <c r="CU28" s="681"/>
      <c r="CV28" s="681"/>
      <c r="CW28" s="681"/>
      <c r="CX28" s="681"/>
      <c r="CY28" s="682"/>
      <c r="CZ28" s="683">
        <v>10.7</v>
      </c>
      <c r="DA28" s="701"/>
      <c r="DB28" s="701"/>
      <c r="DC28" s="702"/>
      <c r="DD28" s="686">
        <v>254957</v>
      </c>
      <c r="DE28" s="681"/>
      <c r="DF28" s="681"/>
      <c r="DG28" s="681"/>
      <c r="DH28" s="681"/>
      <c r="DI28" s="681"/>
      <c r="DJ28" s="681"/>
      <c r="DK28" s="682"/>
      <c r="DL28" s="686">
        <v>254957</v>
      </c>
      <c r="DM28" s="681"/>
      <c r="DN28" s="681"/>
      <c r="DO28" s="681"/>
      <c r="DP28" s="681"/>
      <c r="DQ28" s="681"/>
      <c r="DR28" s="681"/>
      <c r="DS28" s="681"/>
      <c r="DT28" s="681"/>
      <c r="DU28" s="681"/>
      <c r="DV28" s="682"/>
      <c r="DW28" s="683">
        <v>15</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103112</v>
      </c>
      <c r="S29" s="681"/>
      <c r="T29" s="681"/>
      <c r="U29" s="681"/>
      <c r="V29" s="681"/>
      <c r="W29" s="681"/>
      <c r="X29" s="681"/>
      <c r="Y29" s="682"/>
      <c r="Z29" s="713">
        <v>3.5</v>
      </c>
      <c r="AA29" s="713"/>
      <c r="AB29" s="713"/>
      <c r="AC29" s="713"/>
      <c r="AD29" s="714" t="s">
        <v>233</v>
      </c>
      <c r="AE29" s="714"/>
      <c r="AF29" s="714"/>
      <c r="AG29" s="714"/>
      <c r="AH29" s="714"/>
      <c r="AI29" s="714"/>
      <c r="AJ29" s="714"/>
      <c r="AK29" s="714"/>
      <c r="AL29" s="683" t="s">
        <v>233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305</v>
      </c>
      <c r="CG29" s="720"/>
      <c r="CH29" s="720"/>
      <c r="CI29" s="720"/>
      <c r="CJ29" s="720"/>
      <c r="CK29" s="720"/>
      <c r="CL29" s="720"/>
      <c r="CM29" s="720"/>
      <c r="CN29" s="720"/>
      <c r="CO29" s="720"/>
      <c r="CP29" s="720"/>
      <c r="CQ29" s="721"/>
      <c r="CR29" s="680">
        <v>307052</v>
      </c>
      <c r="CS29" s="699"/>
      <c r="CT29" s="699"/>
      <c r="CU29" s="699"/>
      <c r="CV29" s="699"/>
      <c r="CW29" s="699"/>
      <c r="CX29" s="699"/>
      <c r="CY29" s="700"/>
      <c r="CZ29" s="683">
        <v>10.7</v>
      </c>
      <c r="DA29" s="701"/>
      <c r="DB29" s="701"/>
      <c r="DC29" s="702"/>
      <c r="DD29" s="686">
        <v>254957</v>
      </c>
      <c r="DE29" s="699"/>
      <c r="DF29" s="699"/>
      <c r="DG29" s="699"/>
      <c r="DH29" s="699"/>
      <c r="DI29" s="699"/>
      <c r="DJ29" s="699"/>
      <c r="DK29" s="700"/>
      <c r="DL29" s="686">
        <v>254957</v>
      </c>
      <c r="DM29" s="699"/>
      <c r="DN29" s="699"/>
      <c r="DO29" s="699"/>
      <c r="DP29" s="699"/>
      <c r="DQ29" s="699"/>
      <c r="DR29" s="699"/>
      <c r="DS29" s="699"/>
      <c r="DT29" s="699"/>
      <c r="DU29" s="699"/>
      <c r="DV29" s="700"/>
      <c r="DW29" s="683">
        <v>15</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9506</v>
      </c>
      <c r="S30" s="681"/>
      <c r="T30" s="681"/>
      <c r="U30" s="681"/>
      <c r="V30" s="681"/>
      <c r="W30" s="681"/>
      <c r="X30" s="681"/>
      <c r="Y30" s="682"/>
      <c r="Z30" s="713">
        <v>0.3</v>
      </c>
      <c r="AA30" s="713"/>
      <c r="AB30" s="713"/>
      <c r="AC30" s="713"/>
      <c r="AD30" s="714" t="s">
        <v>174</v>
      </c>
      <c r="AE30" s="714"/>
      <c r="AF30" s="714"/>
      <c r="AG30" s="714"/>
      <c r="AH30" s="714"/>
      <c r="AI30" s="714"/>
      <c r="AJ30" s="714"/>
      <c r="AK30" s="714"/>
      <c r="AL30" s="683" t="s">
        <v>174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292849</v>
      </c>
      <c r="CS30" s="681"/>
      <c r="CT30" s="681"/>
      <c r="CU30" s="681"/>
      <c r="CV30" s="681"/>
      <c r="CW30" s="681"/>
      <c r="CX30" s="681"/>
      <c r="CY30" s="682"/>
      <c r="CZ30" s="683">
        <v>10.199999999999999</v>
      </c>
      <c r="DA30" s="701"/>
      <c r="DB30" s="701"/>
      <c r="DC30" s="702"/>
      <c r="DD30" s="686">
        <v>240754</v>
      </c>
      <c r="DE30" s="681"/>
      <c r="DF30" s="681"/>
      <c r="DG30" s="681"/>
      <c r="DH30" s="681"/>
      <c r="DI30" s="681"/>
      <c r="DJ30" s="681"/>
      <c r="DK30" s="682"/>
      <c r="DL30" s="686">
        <v>240754</v>
      </c>
      <c r="DM30" s="681"/>
      <c r="DN30" s="681"/>
      <c r="DO30" s="681"/>
      <c r="DP30" s="681"/>
      <c r="DQ30" s="681"/>
      <c r="DR30" s="681"/>
      <c r="DS30" s="681"/>
      <c r="DT30" s="681"/>
      <c r="DU30" s="681"/>
      <c r="DV30" s="682"/>
      <c r="DW30" s="683">
        <v>14.1</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419799</v>
      </c>
      <c r="S31" s="681"/>
      <c r="T31" s="681"/>
      <c r="U31" s="681"/>
      <c r="V31" s="681"/>
      <c r="W31" s="681"/>
      <c r="X31" s="681"/>
      <c r="Y31" s="682"/>
      <c r="Z31" s="713">
        <v>14</v>
      </c>
      <c r="AA31" s="713"/>
      <c r="AB31" s="713"/>
      <c r="AC31" s="713"/>
      <c r="AD31" s="714" t="s">
        <v>174</v>
      </c>
      <c r="AE31" s="714"/>
      <c r="AF31" s="714"/>
      <c r="AG31" s="714"/>
      <c r="AH31" s="714"/>
      <c r="AI31" s="714"/>
      <c r="AJ31" s="714"/>
      <c r="AK31" s="714"/>
      <c r="AL31" s="683" t="s">
        <v>174</v>
      </c>
      <c r="AM31" s="684"/>
      <c r="AN31" s="684"/>
      <c r="AO31" s="715"/>
      <c r="AP31" s="754" t="s">
        <v>311</v>
      </c>
      <c r="AQ31" s="755"/>
      <c r="AR31" s="755"/>
      <c r="AS31" s="755"/>
      <c r="AT31" s="760" t="s">
        <v>312</v>
      </c>
      <c r="AU31" s="231"/>
      <c r="AV31" s="231"/>
      <c r="AW31" s="231"/>
      <c r="AX31" s="746" t="s">
        <v>187</v>
      </c>
      <c r="AY31" s="747"/>
      <c r="AZ31" s="747"/>
      <c r="BA31" s="747"/>
      <c r="BB31" s="747"/>
      <c r="BC31" s="747"/>
      <c r="BD31" s="747"/>
      <c r="BE31" s="747"/>
      <c r="BF31" s="748"/>
      <c r="BG31" s="749">
        <v>99.7</v>
      </c>
      <c r="BH31" s="750"/>
      <c r="BI31" s="750"/>
      <c r="BJ31" s="750"/>
      <c r="BK31" s="750"/>
      <c r="BL31" s="750"/>
      <c r="BM31" s="751">
        <v>99.5</v>
      </c>
      <c r="BN31" s="750"/>
      <c r="BO31" s="750"/>
      <c r="BP31" s="750"/>
      <c r="BQ31" s="752"/>
      <c r="BR31" s="749">
        <v>99.5</v>
      </c>
      <c r="BS31" s="750"/>
      <c r="BT31" s="750"/>
      <c r="BU31" s="750"/>
      <c r="BV31" s="750"/>
      <c r="BW31" s="750"/>
      <c r="BX31" s="751">
        <v>99.3</v>
      </c>
      <c r="BY31" s="750"/>
      <c r="BZ31" s="750"/>
      <c r="CA31" s="750"/>
      <c r="CB31" s="752"/>
      <c r="CD31" s="770"/>
      <c r="CE31" s="771"/>
      <c r="CF31" s="719" t="s">
        <v>313</v>
      </c>
      <c r="CG31" s="720"/>
      <c r="CH31" s="720"/>
      <c r="CI31" s="720"/>
      <c r="CJ31" s="720"/>
      <c r="CK31" s="720"/>
      <c r="CL31" s="720"/>
      <c r="CM31" s="720"/>
      <c r="CN31" s="720"/>
      <c r="CO31" s="720"/>
      <c r="CP31" s="720"/>
      <c r="CQ31" s="721"/>
      <c r="CR31" s="680">
        <v>14203</v>
      </c>
      <c r="CS31" s="699"/>
      <c r="CT31" s="699"/>
      <c r="CU31" s="699"/>
      <c r="CV31" s="699"/>
      <c r="CW31" s="699"/>
      <c r="CX31" s="699"/>
      <c r="CY31" s="700"/>
      <c r="CZ31" s="683">
        <v>0.5</v>
      </c>
      <c r="DA31" s="701"/>
      <c r="DB31" s="701"/>
      <c r="DC31" s="702"/>
      <c r="DD31" s="686">
        <v>14203</v>
      </c>
      <c r="DE31" s="699"/>
      <c r="DF31" s="699"/>
      <c r="DG31" s="699"/>
      <c r="DH31" s="699"/>
      <c r="DI31" s="699"/>
      <c r="DJ31" s="699"/>
      <c r="DK31" s="700"/>
      <c r="DL31" s="686">
        <v>14203</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174</v>
      </c>
      <c r="S32" s="681"/>
      <c r="T32" s="681"/>
      <c r="U32" s="681"/>
      <c r="V32" s="681"/>
      <c r="W32" s="681"/>
      <c r="X32" s="681"/>
      <c r="Y32" s="682"/>
      <c r="Z32" s="713" t="s">
        <v>174</v>
      </c>
      <c r="AA32" s="713"/>
      <c r="AB32" s="713"/>
      <c r="AC32" s="713"/>
      <c r="AD32" s="714" t="s">
        <v>233</v>
      </c>
      <c r="AE32" s="714"/>
      <c r="AF32" s="714"/>
      <c r="AG32" s="714"/>
      <c r="AH32" s="714"/>
      <c r="AI32" s="714"/>
      <c r="AJ32" s="714"/>
      <c r="AK32" s="714"/>
      <c r="AL32" s="683" t="s">
        <v>174</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99.5</v>
      </c>
      <c r="BH32" s="699"/>
      <c r="BI32" s="699"/>
      <c r="BJ32" s="699"/>
      <c r="BK32" s="699"/>
      <c r="BL32" s="699"/>
      <c r="BM32" s="684">
        <v>99.1</v>
      </c>
      <c r="BN32" s="745"/>
      <c r="BO32" s="745"/>
      <c r="BP32" s="745"/>
      <c r="BQ32" s="726"/>
      <c r="BR32" s="753">
        <v>99.1</v>
      </c>
      <c r="BS32" s="699"/>
      <c r="BT32" s="699"/>
      <c r="BU32" s="699"/>
      <c r="BV32" s="699"/>
      <c r="BW32" s="699"/>
      <c r="BX32" s="684">
        <v>99</v>
      </c>
      <c r="BY32" s="745"/>
      <c r="BZ32" s="745"/>
      <c r="CA32" s="745"/>
      <c r="CB32" s="726"/>
      <c r="CD32" s="772"/>
      <c r="CE32" s="773"/>
      <c r="CF32" s="719" t="s">
        <v>317</v>
      </c>
      <c r="CG32" s="720"/>
      <c r="CH32" s="720"/>
      <c r="CI32" s="720"/>
      <c r="CJ32" s="720"/>
      <c r="CK32" s="720"/>
      <c r="CL32" s="720"/>
      <c r="CM32" s="720"/>
      <c r="CN32" s="720"/>
      <c r="CO32" s="720"/>
      <c r="CP32" s="720"/>
      <c r="CQ32" s="721"/>
      <c r="CR32" s="680" t="s">
        <v>233</v>
      </c>
      <c r="CS32" s="681"/>
      <c r="CT32" s="681"/>
      <c r="CU32" s="681"/>
      <c r="CV32" s="681"/>
      <c r="CW32" s="681"/>
      <c r="CX32" s="681"/>
      <c r="CY32" s="682"/>
      <c r="CZ32" s="683" t="s">
        <v>174</v>
      </c>
      <c r="DA32" s="701"/>
      <c r="DB32" s="701"/>
      <c r="DC32" s="702"/>
      <c r="DD32" s="686" t="s">
        <v>174</v>
      </c>
      <c r="DE32" s="681"/>
      <c r="DF32" s="681"/>
      <c r="DG32" s="681"/>
      <c r="DH32" s="681"/>
      <c r="DI32" s="681"/>
      <c r="DJ32" s="681"/>
      <c r="DK32" s="682"/>
      <c r="DL32" s="686" t="s">
        <v>174</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144624</v>
      </c>
      <c r="S33" s="681"/>
      <c r="T33" s="681"/>
      <c r="U33" s="681"/>
      <c r="V33" s="681"/>
      <c r="W33" s="681"/>
      <c r="X33" s="681"/>
      <c r="Y33" s="682"/>
      <c r="Z33" s="713">
        <v>4.8</v>
      </c>
      <c r="AA33" s="713"/>
      <c r="AB33" s="713"/>
      <c r="AC33" s="713"/>
      <c r="AD33" s="714" t="s">
        <v>233</v>
      </c>
      <c r="AE33" s="714"/>
      <c r="AF33" s="714"/>
      <c r="AG33" s="714"/>
      <c r="AH33" s="714"/>
      <c r="AI33" s="714"/>
      <c r="AJ33" s="714"/>
      <c r="AK33" s="714"/>
      <c r="AL33" s="683" t="s">
        <v>233</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99.9</v>
      </c>
      <c r="BH33" s="665"/>
      <c r="BI33" s="665"/>
      <c r="BJ33" s="665"/>
      <c r="BK33" s="665"/>
      <c r="BL33" s="665"/>
      <c r="BM33" s="707">
        <v>99.8</v>
      </c>
      <c r="BN33" s="665"/>
      <c r="BO33" s="665"/>
      <c r="BP33" s="665"/>
      <c r="BQ33" s="709"/>
      <c r="BR33" s="744">
        <v>99.8</v>
      </c>
      <c r="BS33" s="665"/>
      <c r="BT33" s="665"/>
      <c r="BU33" s="665"/>
      <c r="BV33" s="665"/>
      <c r="BW33" s="665"/>
      <c r="BX33" s="707">
        <v>99.6</v>
      </c>
      <c r="BY33" s="665"/>
      <c r="BZ33" s="665"/>
      <c r="CA33" s="665"/>
      <c r="CB33" s="709"/>
      <c r="CD33" s="719" t="s">
        <v>320</v>
      </c>
      <c r="CE33" s="720"/>
      <c r="CF33" s="720"/>
      <c r="CG33" s="720"/>
      <c r="CH33" s="720"/>
      <c r="CI33" s="720"/>
      <c r="CJ33" s="720"/>
      <c r="CK33" s="720"/>
      <c r="CL33" s="720"/>
      <c r="CM33" s="720"/>
      <c r="CN33" s="720"/>
      <c r="CO33" s="720"/>
      <c r="CP33" s="720"/>
      <c r="CQ33" s="721"/>
      <c r="CR33" s="680">
        <v>1567233</v>
      </c>
      <c r="CS33" s="699"/>
      <c r="CT33" s="699"/>
      <c r="CU33" s="699"/>
      <c r="CV33" s="699"/>
      <c r="CW33" s="699"/>
      <c r="CX33" s="699"/>
      <c r="CY33" s="700"/>
      <c r="CZ33" s="683">
        <v>54.6</v>
      </c>
      <c r="DA33" s="701"/>
      <c r="DB33" s="701"/>
      <c r="DC33" s="702"/>
      <c r="DD33" s="686">
        <v>892789</v>
      </c>
      <c r="DE33" s="699"/>
      <c r="DF33" s="699"/>
      <c r="DG33" s="699"/>
      <c r="DH33" s="699"/>
      <c r="DI33" s="699"/>
      <c r="DJ33" s="699"/>
      <c r="DK33" s="700"/>
      <c r="DL33" s="686">
        <v>783500</v>
      </c>
      <c r="DM33" s="699"/>
      <c r="DN33" s="699"/>
      <c r="DO33" s="699"/>
      <c r="DP33" s="699"/>
      <c r="DQ33" s="699"/>
      <c r="DR33" s="699"/>
      <c r="DS33" s="699"/>
      <c r="DT33" s="699"/>
      <c r="DU33" s="699"/>
      <c r="DV33" s="700"/>
      <c r="DW33" s="683">
        <v>46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51134</v>
      </c>
      <c r="S34" s="681"/>
      <c r="T34" s="681"/>
      <c r="U34" s="681"/>
      <c r="V34" s="681"/>
      <c r="W34" s="681"/>
      <c r="X34" s="681"/>
      <c r="Y34" s="682"/>
      <c r="Z34" s="713">
        <v>1.7</v>
      </c>
      <c r="AA34" s="713"/>
      <c r="AB34" s="713"/>
      <c r="AC34" s="713"/>
      <c r="AD34" s="714" t="s">
        <v>233</v>
      </c>
      <c r="AE34" s="714"/>
      <c r="AF34" s="714"/>
      <c r="AG34" s="714"/>
      <c r="AH34" s="714"/>
      <c r="AI34" s="714"/>
      <c r="AJ34" s="714"/>
      <c r="AK34" s="714"/>
      <c r="AL34" s="683" t="s">
        <v>233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442578</v>
      </c>
      <c r="CS34" s="681"/>
      <c r="CT34" s="681"/>
      <c r="CU34" s="681"/>
      <c r="CV34" s="681"/>
      <c r="CW34" s="681"/>
      <c r="CX34" s="681"/>
      <c r="CY34" s="682"/>
      <c r="CZ34" s="683">
        <v>15.4</v>
      </c>
      <c r="DA34" s="701"/>
      <c r="DB34" s="701"/>
      <c r="DC34" s="702"/>
      <c r="DD34" s="686">
        <v>264557</v>
      </c>
      <c r="DE34" s="681"/>
      <c r="DF34" s="681"/>
      <c r="DG34" s="681"/>
      <c r="DH34" s="681"/>
      <c r="DI34" s="681"/>
      <c r="DJ34" s="681"/>
      <c r="DK34" s="682"/>
      <c r="DL34" s="686">
        <v>199711</v>
      </c>
      <c r="DM34" s="681"/>
      <c r="DN34" s="681"/>
      <c r="DO34" s="681"/>
      <c r="DP34" s="681"/>
      <c r="DQ34" s="681"/>
      <c r="DR34" s="681"/>
      <c r="DS34" s="681"/>
      <c r="DT34" s="681"/>
      <c r="DU34" s="681"/>
      <c r="DV34" s="682"/>
      <c r="DW34" s="683">
        <v>11.7</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33755</v>
      </c>
      <c r="S35" s="681"/>
      <c r="T35" s="681"/>
      <c r="U35" s="681"/>
      <c r="V35" s="681"/>
      <c r="W35" s="681"/>
      <c r="X35" s="681"/>
      <c r="Y35" s="682"/>
      <c r="Z35" s="713">
        <v>1.1000000000000001</v>
      </c>
      <c r="AA35" s="713"/>
      <c r="AB35" s="713"/>
      <c r="AC35" s="713"/>
      <c r="AD35" s="714" t="s">
        <v>233</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161439</v>
      </c>
      <c r="CS35" s="699"/>
      <c r="CT35" s="699"/>
      <c r="CU35" s="699"/>
      <c r="CV35" s="699"/>
      <c r="CW35" s="699"/>
      <c r="CX35" s="699"/>
      <c r="CY35" s="700"/>
      <c r="CZ35" s="683">
        <v>5.6</v>
      </c>
      <c r="DA35" s="701"/>
      <c r="DB35" s="701"/>
      <c r="DC35" s="702"/>
      <c r="DD35" s="686">
        <v>101819</v>
      </c>
      <c r="DE35" s="699"/>
      <c r="DF35" s="699"/>
      <c r="DG35" s="699"/>
      <c r="DH35" s="699"/>
      <c r="DI35" s="699"/>
      <c r="DJ35" s="699"/>
      <c r="DK35" s="700"/>
      <c r="DL35" s="686">
        <v>89126</v>
      </c>
      <c r="DM35" s="699"/>
      <c r="DN35" s="699"/>
      <c r="DO35" s="699"/>
      <c r="DP35" s="699"/>
      <c r="DQ35" s="699"/>
      <c r="DR35" s="699"/>
      <c r="DS35" s="699"/>
      <c r="DT35" s="699"/>
      <c r="DU35" s="699"/>
      <c r="DV35" s="700"/>
      <c r="DW35" s="683">
        <v>5.2</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154976</v>
      </c>
      <c r="S36" s="681"/>
      <c r="T36" s="681"/>
      <c r="U36" s="681"/>
      <c r="V36" s="681"/>
      <c r="W36" s="681"/>
      <c r="X36" s="681"/>
      <c r="Y36" s="682"/>
      <c r="Z36" s="713">
        <v>5.2</v>
      </c>
      <c r="AA36" s="713"/>
      <c r="AB36" s="713"/>
      <c r="AC36" s="713"/>
      <c r="AD36" s="714" t="s">
        <v>174</v>
      </c>
      <c r="AE36" s="714"/>
      <c r="AF36" s="714"/>
      <c r="AG36" s="714"/>
      <c r="AH36" s="714"/>
      <c r="AI36" s="714"/>
      <c r="AJ36" s="714"/>
      <c r="AK36" s="714"/>
      <c r="AL36" s="683" t="s">
        <v>174</v>
      </c>
      <c r="AM36" s="684"/>
      <c r="AN36" s="684"/>
      <c r="AO36" s="715"/>
      <c r="AP36" s="235"/>
      <c r="AQ36" s="732" t="s">
        <v>328</v>
      </c>
      <c r="AR36" s="733"/>
      <c r="AS36" s="733"/>
      <c r="AT36" s="733"/>
      <c r="AU36" s="733"/>
      <c r="AV36" s="733"/>
      <c r="AW36" s="733"/>
      <c r="AX36" s="733"/>
      <c r="AY36" s="734"/>
      <c r="AZ36" s="735">
        <v>283750</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1076</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586272</v>
      </c>
      <c r="CS36" s="681"/>
      <c r="CT36" s="681"/>
      <c r="CU36" s="681"/>
      <c r="CV36" s="681"/>
      <c r="CW36" s="681"/>
      <c r="CX36" s="681"/>
      <c r="CY36" s="682"/>
      <c r="CZ36" s="683">
        <v>20.399999999999999</v>
      </c>
      <c r="DA36" s="701"/>
      <c r="DB36" s="701"/>
      <c r="DC36" s="702"/>
      <c r="DD36" s="686">
        <v>263432</v>
      </c>
      <c r="DE36" s="681"/>
      <c r="DF36" s="681"/>
      <c r="DG36" s="681"/>
      <c r="DH36" s="681"/>
      <c r="DI36" s="681"/>
      <c r="DJ36" s="681"/>
      <c r="DK36" s="682"/>
      <c r="DL36" s="686">
        <v>236701</v>
      </c>
      <c r="DM36" s="681"/>
      <c r="DN36" s="681"/>
      <c r="DO36" s="681"/>
      <c r="DP36" s="681"/>
      <c r="DQ36" s="681"/>
      <c r="DR36" s="681"/>
      <c r="DS36" s="681"/>
      <c r="DT36" s="681"/>
      <c r="DU36" s="681"/>
      <c r="DV36" s="682"/>
      <c r="DW36" s="683">
        <v>13.9</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90785</v>
      </c>
      <c r="S37" s="681"/>
      <c r="T37" s="681"/>
      <c r="U37" s="681"/>
      <c r="V37" s="681"/>
      <c r="W37" s="681"/>
      <c r="X37" s="681"/>
      <c r="Y37" s="682"/>
      <c r="Z37" s="713">
        <v>3</v>
      </c>
      <c r="AA37" s="713"/>
      <c r="AB37" s="713"/>
      <c r="AC37" s="713"/>
      <c r="AD37" s="714" t="s">
        <v>174</v>
      </c>
      <c r="AE37" s="714"/>
      <c r="AF37" s="714"/>
      <c r="AG37" s="714"/>
      <c r="AH37" s="714"/>
      <c r="AI37" s="714"/>
      <c r="AJ37" s="714"/>
      <c r="AK37" s="714"/>
      <c r="AL37" s="683" t="s">
        <v>174</v>
      </c>
      <c r="AM37" s="684"/>
      <c r="AN37" s="684"/>
      <c r="AO37" s="715"/>
      <c r="AQ37" s="723" t="s">
        <v>332</v>
      </c>
      <c r="AR37" s="724"/>
      <c r="AS37" s="724"/>
      <c r="AT37" s="724"/>
      <c r="AU37" s="724"/>
      <c r="AV37" s="724"/>
      <c r="AW37" s="724"/>
      <c r="AX37" s="724"/>
      <c r="AY37" s="725"/>
      <c r="AZ37" s="680">
        <v>78106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1076</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133478</v>
      </c>
      <c r="CS37" s="699"/>
      <c r="CT37" s="699"/>
      <c r="CU37" s="699"/>
      <c r="CV37" s="699"/>
      <c r="CW37" s="699"/>
      <c r="CX37" s="699"/>
      <c r="CY37" s="700"/>
      <c r="CZ37" s="683">
        <v>4.5999999999999996</v>
      </c>
      <c r="DA37" s="701"/>
      <c r="DB37" s="701"/>
      <c r="DC37" s="702"/>
      <c r="DD37" s="686">
        <v>133478</v>
      </c>
      <c r="DE37" s="699"/>
      <c r="DF37" s="699"/>
      <c r="DG37" s="699"/>
      <c r="DH37" s="699"/>
      <c r="DI37" s="699"/>
      <c r="DJ37" s="699"/>
      <c r="DK37" s="700"/>
      <c r="DL37" s="686">
        <v>133478</v>
      </c>
      <c r="DM37" s="699"/>
      <c r="DN37" s="699"/>
      <c r="DO37" s="699"/>
      <c r="DP37" s="699"/>
      <c r="DQ37" s="699"/>
      <c r="DR37" s="699"/>
      <c r="DS37" s="699"/>
      <c r="DT37" s="699"/>
      <c r="DU37" s="699"/>
      <c r="DV37" s="700"/>
      <c r="DW37" s="683">
        <v>7.8</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62870</v>
      </c>
      <c r="S38" s="681"/>
      <c r="T38" s="681"/>
      <c r="U38" s="681"/>
      <c r="V38" s="681"/>
      <c r="W38" s="681"/>
      <c r="X38" s="681"/>
      <c r="Y38" s="682"/>
      <c r="Z38" s="713">
        <v>2.1</v>
      </c>
      <c r="AA38" s="713"/>
      <c r="AB38" s="713"/>
      <c r="AC38" s="713"/>
      <c r="AD38" s="714">
        <v>392</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77299</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349</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283750</v>
      </c>
      <c r="CS38" s="681"/>
      <c r="CT38" s="681"/>
      <c r="CU38" s="681"/>
      <c r="CV38" s="681"/>
      <c r="CW38" s="681"/>
      <c r="CX38" s="681"/>
      <c r="CY38" s="682"/>
      <c r="CZ38" s="683">
        <v>9.9</v>
      </c>
      <c r="DA38" s="701"/>
      <c r="DB38" s="701"/>
      <c r="DC38" s="702"/>
      <c r="DD38" s="686">
        <v>257962</v>
      </c>
      <c r="DE38" s="681"/>
      <c r="DF38" s="681"/>
      <c r="DG38" s="681"/>
      <c r="DH38" s="681"/>
      <c r="DI38" s="681"/>
      <c r="DJ38" s="681"/>
      <c r="DK38" s="682"/>
      <c r="DL38" s="686">
        <v>257962</v>
      </c>
      <c r="DM38" s="681"/>
      <c r="DN38" s="681"/>
      <c r="DO38" s="681"/>
      <c r="DP38" s="681"/>
      <c r="DQ38" s="681"/>
      <c r="DR38" s="681"/>
      <c r="DS38" s="681"/>
      <c r="DT38" s="681"/>
      <c r="DU38" s="681"/>
      <c r="DV38" s="682"/>
      <c r="DW38" s="683">
        <v>15.1</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160190</v>
      </c>
      <c r="S39" s="681"/>
      <c r="T39" s="681"/>
      <c r="U39" s="681"/>
      <c r="V39" s="681"/>
      <c r="W39" s="681"/>
      <c r="X39" s="681"/>
      <c r="Y39" s="682"/>
      <c r="Z39" s="713">
        <v>5.4</v>
      </c>
      <c r="AA39" s="713"/>
      <c r="AB39" s="713"/>
      <c r="AC39" s="713"/>
      <c r="AD39" s="714" t="s">
        <v>174</v>
      </c>
      <c r="AE39" s="714"/>
      <c r="AF39" s="714"/>
      <c r="AG39" s="714"/>
      <c r="AH39" s="714"/>
      <c r="AI39" s="714"/>
      <c r="AJ39" s="714"/>
      <c r="AK39" s="714"/>
      <c r="AL39" s="683" t="s">
        <v>233</v>
      </c>
      <c r="AM39" s="684"/>
      <c r="AN39" s="684"/>
      <c r="AO39" s="715"/>
      <c r="AQ39" s="723" t="s">
        <v>340</v>
      </c>
      <c r="AR39" s="724"/>
      <c r="AS39" s="724"/>
      <c r="AT39" s="724"/>
      <c r="AU39" s="724"/>
      <c r="AV39" s="724"/>
      <c r="AW39" s="724"/>
      <c r="AX39" s="724"/>
      <c r="AY39" s="725"/>
      <c r="AZ39" s="680" t="s">
        <v>174</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721</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91194</v>
      </c>
      <c r="CS39" s="699"/>
      <c r="CT39" s="699"/>
      <c r="CU39" s="699"/>
      <c r="CV39" s="699"/>
      <c r="CW39" s="699"/>
      <c r="CX39" s="699"/>
      <c r="CY39" s="700"/>
      <c r="CZ39" s="683">
        <v>3.2</v>
      </c>
      <c r="DA39" s="701"/>
      <c r="DB39" s="701"/>
      <c r="DC39" s="702"/>
      <c r="DD39" s="686">
        <v>5019</v>
      </c>
      <c r="DE39" s="699"/>
      <c r="DF39" s="699"/>
      <c r="DG39" s="699"/>
      <c r="DH39" s="699"/>
      <c r="DI39" s="699"/>
      <c r="DJ39" s="699"/>
      <c r="DK39" s="700"/>
      <c r="DL39" s="686" t="s">
        <v>174</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174</v>
      </c>
      <c r="AA40" s="713"/>
      <c r="AB40" s="713"/>
      <c r="AC40" s="713"/>
      <c r="AD40" s="714" t="s">
        <v>174</v>
      </c>
      <c r="AE40" s="714"/>
      <c r="AF40" s="714"/>
      <c r="AG40" s="714"/>
      <c r="AH40" s="714"/>
      <c r="AI40" s="714"/>
      <c r="AJ40" s="714"/>
      <c r="AK40" s="714"/>
      <c r="AL40" s="683" t="s">
        <v>233</v>
      </c>
      <c r="AM40" s="684"/>
      <c r="AN40" s="684"/>
      <c r="AO40" s="715"/>
      <c r="AQ40" s="723" t="s">
        <v>344</v>
      </c>
      <c r="AR40" s="724"/>
      <c r="AS40" s="724"/>
      <c r="AT40" s="724"/>
      <c r="AU40" s="724"/>
      <c r="AV40" s="724"/>
      <c r="AW40" s="724"/>
      <c r="AX40" s="724"/>
      <c r="AY40" s="725"/>
      <c r="AZ40" s="680" t="s">
        <v>174</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138</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2000</v>
      </c>
      <c r="CS40" s="681"/>
      <c r="CT40" s="681"/>
      <c r="CU40" s="681"/>
      <c r="CV40" s="681"/>
      <c r="CW40" s="681"/>
      <c r="CX40" s="681"/>
      <c r="CY40" s="682"/>
      <c r="CZ40" s="683">
        <v>0.1</v>
      </c>
      <c r="DA40" s="701"/>
      <c r="DB40" s="701"/>
      <c r="DC40" s="702"/>
      <c r="DD40" s="686" t="s">
        <v>174</v>
      </c>
      <c r="DE40" s="681"/>
      <c r="DF40" s="681"/>
      <c r="DG40" s="681"/>
      <c r="DH40" s="681"/>
      <c r="DI40" s="681"/>
      <c r="DJ40" s="681"/>
      <c r="DK40" s="682"/>
      <c r="DL40" s="686" t="s">
        <v>233</v>
      </c>
      <c r="DM40" s="681"/>
      <c r="DN40" s="681"/>
      <c r="DO40" s="681"/>
      <c r="DP40" s="681"/>
      <c r="DQ40" s="681"/>
      <c r="DR40" s="681"/>
      <c r="DS40" s="681"/>
      <c r="DT40" s="681"/>
      <c r="DU40" s="681"/>
      <c r="DV40" s="682"/>
      <c r="DW40" s="683" t="s">
        <v>174</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174</v>
      </c>
      <c r="AA41" s="713"/>
      <c r="AB41" s="713"/>
      <c r="AC41" s="713"/>
      <c r="AD41" s="714" t="s">
        <v>233</v>
      </c>
      <c r="AE41" s="714"/>
      <c r="AF41" s="714"/>
      <c r="AG41" s="714"/>
      <c r="AH41" s="714"/>
      <c r="AI41" s="714"/>
      <c r="AJ41" s="714"/>
      <c r="AK41" s="714"/>
      <c r="AL41" s="683" t="s">
        <v>174</v>
      </c>
      <c r="AM41" s="684"/>
      <c r="AN41" s="684"/>
      <c r="AO41" s="715"/>
      <c r="AQ41" s="723" t="s">
        <v>349</v>
      </c>
      <c r="AR41" s="724"/>
      <c r="AS41" s="724"/>
      <c r="AT41" s="724"/>
      <c r="AU41" s="724"/>
      <c r="AV41" s="724"/>
      <c r="AW41" s="724"/>
      <c r="AX41" s="724"/>
      <c r="AY41" s="725"/>
      <c r="AZ41" s="680">
        <v>39814</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233</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174</v>
      </c>
      <c r="CS41" s="699"/>
      <c r="CT41" s="699"/>
      <c r="CU41" s="699"/>
      <c r="CV41" s="699"/>
      <c r="CW41" s="699"/>
      <c r="CX41" s="699"/>
      <c r="CY41" s="700"/>
      <c r="CZ41" s="683" t="s">
        <v>174</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44510</v>
      </c>
      <c r="S42" s="681"/>
      <c r="T42" s="681"/>
      <c r="U42" s="681"/>
      <c r="V42" s="681"/>
      <c r="W42" s="681"/>
      <c r="X42" s="681"/>
      <c r="Y42" s="682"/>
      <c r="Z42" s="713">
        <v>1.5</v>
      </c>
      <c r="AA42" s="713"/>
      <c r="AB42" s="713"/>
      <c r="AC42" s="713"/>
      <c r="AD42" s="714" t="s">
        <v>174</v>
      </c>
      <c r="AE42" s="714"/>
      <c r="AF42" s="714"/>
      <c r="AG42" s="714"/>
      <c r="AH42" s="714"/>
      <c r="AI42" s="714"/>
      <c r="AJ42" s="714"/>
      <c r="AK42" s="714"/>
      <c r="AL42" s="683" t="s">
        <v>174</v>
      </c>
      <c r="AM42" s="684"/>
      <c r="AN42" s="684"/>
      <c r="AO42" s="715"/>
      <c r="AQ42" s="716" t="s">
        <v>353</v>
      </c>
      <c r="AR42" s="717"/>
      <c r="AS42" s="717"/>
      <c r="AT42" s="717"/>
      <c r="AU42" s="717"/>
      <c r="AV42" s="717"/>
      <c r="AW42" s="717"/>
      <c r="AX42" s="717"/>
      <c r="AY42" s="718"/>
      <c r="AZ42" s="664">
        <v>88531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t="s">
        <v>174</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244756</v>
      </c>
      <c r="CS42" s="681"/>
      <c r="CT42" s="681"/>
      <c r="CU42" s="681"/>
      <c r="CV42" s="681"/>
      <c r="CW42" s="681"/>
      <c r="CX42" s="681"/>
      <c r="CY42" s="682"/>
      <c r="CZ42" s="683">
        <v>8.5</v>
      </c>
      <c r="DA42" s="684"/>
      <c r="DB42" s="684"/>
      <c r="DC42" s="685"/>
      <c r="DD42" s="686">
        <v>45293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2988274</v>
      </c>
      <c r="S43" s="703"/>
      <c r="T43" s="703"/>
      <c r="U43" s="703"/>
      <c r="V43" s="703"/>
      <c r="W43" s="703"/>
      <c r="X43" s="703"/>
      <c r="Y43" s="704"/>
      <c r="Z43" s="705">
        <v>100</v>
      </c>
      <c r="AA43" s="705"/>
      <c r="AB43" s="705"/>
      <c r="AC43" s="705"/>
      <c r="AD43" s="706">
        <v>1659215</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17863</v>
      </c>
      <c r="CS43" s="699"/>
      <c r="CT43" s="699"/>
      <c r="CU43" s="699"/>
      <c r="CV43" s="699"/>
      <c r="CW43" s="699"/>
      <c r="CX43" s="699"/>
      <c r="CY43" s="700"/>
      <c r="CZ43" s="683">
        <v>0.6</v>
      </c>
      <c r="DA43" s="701"/>
      <c r="DB43" s="701"/>
      <c r="DC43" s="702"/>
      <c r="DD43" s="686">
        <v>11664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244756</v>
      </c>
      <c r="CS44" s="681"/>
      <c r="CT44" s="681"/>
      <c r="CU44" s="681"/>
      <c r="CV44" s="681"/>
      <c r="CW44" s="681"/>
      <c r="CX44" s="681"/>
      <c r="CY44" s="682"/>
      <c r="CZ44" s="683">
        <v>8.5</v>
      </c>
      <c r="DA44" s="684"/>
      <c r="DB44" s="684"/>
      <c r="DC44" s="685"/>
      <c r="DD44" s="686">
        <v>45293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181354</v>
      </c>
      <c r="CS45" s="699"/>
      <c r="CT45" s="699"/>
      <c r="CU45" s="699"/>
      <c r="CV45" s="699"/>
      <c r="CW45" s="699"/>
      <c r="CX45" s="699"/>
      <c r="CY45" s="700"/>
      <c r="CZ45" s="683">
        <v>6.3</v>
      </c>
      <c r="DA45" s="701"/>
      <c r="DB45" s="701"/>
      <c r="DC45" s="702"/>
      <c r="DD45" s="686">
        <v>18807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63402</v>
      </c>
      <c r="CS46" s="681"/>
      <c r="CT46" s="681"/>
      <c r="CU46" s="681"/>
      <c r="CV46" s="681"/>
      <c r="CW46" s="681"/>
      <c r="CX46" s="681"/>
      <c r="CY46" s="682"/>
      <c r="CZ46" s="683">
        <v>2.2000000000000002</v>
      </c>
      <c r="DA46" s="684"/>
      <c r="DB46" s="684"/>
      <c r="DC46" s="685"/>
      <c r="DD46" s="686">
        <v>26486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233</v>
      </c>
      <c r="CS47" s="699"/>
      <c r="CT47" s="699"/>
      <c r="CU47" s="699"/>
      <c r="CV47" s="699"/>
      <c r="CW47" s="699"/>
      <c r="CX47" s="699"/>
      <c r="CY47" s="700"/>
      <c r="CZ47" s="683" t="s">
        <v>174</v>
      </c>
      <c r="DA47" s="701"/>
      <c r="DB47" s="701"/>
      <c r="DC47" s="702"/>
      <c r="DD47" s="686" t="s">
        <v>174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174</v>
      </c>
      <c r="CS48" s="681"/>
      <c r="CT48" s="681"/>
      <c r="CU48" s="681"/>
      <c r="CV48" s="681"/>
      <c r="CW48" s="681"/>
      <c r="CX48" s="681"/>
      <c r="CY48" s="682"/>
      <c r="CZ48" s="683" t="s">
        <v>174</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2871132</v>
      </c>
      <c r="CS49" s="665"/>
      <c r="CT49" s="665"/>
      <c r="CU49" s="665"/>
      <c r="CV49" s="665"/>
      <c r="CW49" s="665"/>
      <c r="CX49" s="665"/>
      <c r="CY49" s="666"/>
      <c r="CZ49" s="667">
        <v>100</v>
      </c>
      <c r="DA49" s="668"/>
      <c r="DB49" s="668"/>
      <c r="DC49" s="669"/>
      <c r="DD49" s="670">
        <v>1783632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yoEzn56zc5XPQ0oHfLYipG16tXupmyC3SxsNqxCuqY0k+tvNKwPO5ndkVhPRtHYMjhSeHx4c+9J+rM98IqMlg==" saltValue="0HeBHjHXBI4DpUoMbCJ7+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AF79" sqref="AF79:AJ7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2988</v>
      </c>
      <c r="R7" s="1200"/>
      <c r="S7" s="1200"/>
      <c r="T7" s="1200"/>
      <c r="U7" s="1200"/>
      <c r="V7" s="1200">
        <v>2871</v>
      </c>
      <c r="W7" s="1200"/>
      <c r="X7" s="1200"/>
      <c r="Y7" s="1200"/>
      <c r="Z7" s="1200"/>
      <c r="AA7" s="1200">
        <v>117</v>
      </c>
      <c r="AB7" s="1200"/>
      <c r="AC7" s="1200"/>
      <c r="AD7" s="1200"/>
      <c r="AE7" s="1201"/>
      <c r="AF7" s="1202">
        <v>111</v>
      </c>
      <c r="AG7" s="1203"/>
      <c r="AH7" s="1203"/>
      <c r="AI7" s="1203"/>
      <c r="AJ7" s="1204"/>
      <c r="AK7" s="1186"/>
      <c r="AL7" s="1187"/>
      <c r="AM7" s="1187"/>
      <c r="AN7" s="1187"/>
      <c r="AO7" s="1187"/>
      <c r="AP7" s="1187">
        <v>2637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582</v>
      </c>
      <c r="BT7" s="1191"/>
      <c r="BU7" s="1191"/>
      <c r="BV7" s="1191"/>
      <c r="BW7" s="1191"/>
      <c r="BX7" s="1191"/>
      <c r="BY7" s="1191"/>
      <c r="BZ7" s="1191"/>
      <c r="CA7" s="1191"/>
      <c r="CB7" s="1191"/>
      <c r="CC7" s="1191"/>
      <c r="CD7" s="1191"/>
      <c r="CE7" s="1191"/>
      <c r="CF7" s="1191"/>
      <c r="CG7" s="1192"/>
      <c r="CH7" s="1183">
        <v>1</v>
      </c>
      <c r="CI7" s="1184"/>
      <c r="CJ7" s="1184"/>
      <c r="CK7" s="1184"/>
      <c r="CL7" s="1185"/>
      <c r="CM7" s="1183">
        <v>-10</v>
      </c>
      <c r="CN7" s="1184"/>
      <c r="CO7" s="1184"/>
      <c r="CP7" s="1184"/>
      <c r="CQ7" s="1185"/>
      <c r="CR7" s="1183">
        <v>50</v>
      </c>
      <c r="CS7" s="1184"/>
      <c r="CT7" s="1184"/>
      <c r="CU7" s="1184"/>
      <c r="CV7" s="1185"/>
      <c r="CW7" s="1183" t="s">
        <v>583</v>
      </c>
      <c r="CX7" s="1184"/>
      <c r="CY7" s="1184"/>
      <c r="CZ7" s="1184"/>
      <c r="DA7" s="1185"/>
      <c r="DB7" s="1183">
        <v>18</v>
      </c>
      <c r="DC7" s="1184"/>
      <c r="DD7" s="1184"/>
      <c r="DE7" s="1184"/>
      <c r="DF7" s="1185"/>
      <c r="DG7" s="1183" t="s">
        <v>584</v>
      </c>
      <c r="DH7" s="1184"/>
      <c r="DI7" s="1184"/>
      <c r="DJ7" s="1184"/>
      <c r="DK7" s="1185"/>
      <c r="DL7" s="1183" t="s">
        <v>581</v>
      </c>
      <c r="DM7" s="1184"/>
      <c r="DN7" s="1184"/>
      <c r="DO7" s="1184"/>
      <c r="DP7" s="1185"/>
      <c r="DQ7" s="1183" t="s">
        <v>584</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111</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174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153</v>
      </c>
      <c r="R28" s="1149"/>
      <c r="S28" s="1149"/>
      <c r="T28" s="1149"/>
      <c r="U28" s="1149"/>
      <c r="V28" s="1149">
        <v>152</v>
      </c>
      <c r="W28" s="1149"/>
      <c r="X28" s="1149"/>
      <c r="Y28" s="1149"/>
      <c r="Z28" s="1149"/>
      <c r="AA28" s="1149">
        <v>1</v>
      </c>
      <c r="AB28" s="1149"/>
      <c r="AC28" s="1149"/>
      <c r="AD28" s="1149"/>
      <c r="AE28" s="1150"/>
      <c r="AF28" s="1151">
        <v>1</v>
      </c>
      <c r="AG28" s="1149"/>
      <c r="AH28" s="1149"/>
      <c r="AI28" s="1149"/>
      <c r="AJ28" s="1152"/>
      <c r="AK28" s="1153">
        <v>28</v>
      </c>
      <c r="AL28" s="1141"/>
      <c r="AM28" s="1141"/>
      <c r="AN28" s="1141"/>
      <c r="AO28" s="1141"/>
      <c r="AP28" s="1141">
        <v>1</v>
      </c>
      <c r="AQ28" s="1141"/>
      <c r="AR28" s="1141"/>
      <c r="AS28" s="1141"/>
      <c r="AT28" s="1141"/>
      <c r="AU28" s="1141">
        <v>1</v>
      </c>
      <c r="AV28" s="1141"/>
      <c r="AW28" s="1141"/>
      <c r="AX28" s="1141"/>
      <c r="AY28" s="1141"/>
      <c r="AZ28" s="1142" t="s">
        <v>581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22</v>
      </c>
      <c r="R29" s="1139"/>
      <c r="S29" s="1139"/>
      <c r="T29" s="1139"/>
      <c r="U29" s="1139"/>
      <c r="V29" s="1139">
        <v>22</v>
      </c>
      <c r="W29" s="1139"/>
      <c r="X29" s="1139"/>
      <c r="Y29" s="1139"/>
      <c r="Z29" s="1139"/>
      <c r="AA29" s="1139">
        <v>0</v>
      </c>
      <c r="AB29" s="1139"/>
      <c r="AC29" s="1139"/>
      <c r="AD29" s="1139"/>
      <c r="AE29" s="1140"/>
      <c r="AF29" s="1114" t="s">
        <v>405</v>
      </c>
      <c r="AG29" s="1115"/>
      <c r="AH29" s="1115"/>
      <c r="AI29" s="1115"/>
      <c r="AJ29" s="1116"/>
      <c r="AK29" s="1075">
        <v>12</v>
      </c>
      <c r="AL29" s="1066"/>
      <c r="AM29" s="1066"/>
      <c r="AN29" s="1066"/>
      <c r="AO29" s="1066"/>
      <c r="AP29" s="1066">
        <v>84</v>
      </c>
      <c r="AQ29" s="1066"/>
      <c r="AR29" s="1066"/>
      <c r="AS29" s="1066"/>
      <c r="AT29" s="1066"/>
      <c r="AU29" s="1066">
        <v>84</v>
      </c>
      <c r="AV29" s="1066"/>
      <c r="AW29" s="1066"/>
      <c r="AX29" s="1066"/>
      <c r="AY29" s="1066"/>
      <c r="AZ29" s="1137" t="s">
        <v>581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34</v>
      </c>
      <c r="R30" s="1139"/>
      <c r="S30" s="1139"/>
      <c r="T30" s="1139"/>
      <c r="U30" s="1139"/>
      <c r="V30" s="1139">
        <v>34</v>
      </c>
      <c r="W30" s="1139"/>
      <c r="X30" s="1139"/>
      <c r="Y30" s="1139"/>
      <c r="Z30" s="1139"/>
      <c r="AA30" s="1139">
        <v>0</v>
      </c>
      <c r="AB30" s="1139"/>
      <c r="AC30" s="1139"/>
      <c r="AD30" s="1139"/>
      <c r="AE30" s="1140"/>
      <c r="AF30" s="1114">
        <v>0</v>
      </c>
      <c r="AG30" s="1115"/>
      <c r="AH30" s="1115"/>
      <c r="AI30" s="1115"/>
      <c r="AJ30" s="1116"/>
      <c r="AK30" s="1075">
        <v>12</v>
      </c>
      <c r="AL30" s="1066"/>
      <c r="AM30" s="1066"/>
      <c r="AN30" s="1066"/>
      <c r="AO30" s="1066"/>
      <c r="AP30" s="1066">
        <v>0</v>
      </c>
      <c r="AQ30" s="1066"/>
      <c r="AR30" s="1066"/>
      <c r="AS30" s="1066"/>
      <c r="AT30" s="1066"/>
      <c r="AU30" s="1066">
        <v>0</v>
      </c>
      <c r="AV30" s="1066"/>
      <c r="AW30" s="1066"/>
      <c r="AX30" s="1066"/>
      <c r="AY30" s="1066"/>
      <c r="AZ30" s="1137" t="s">
        <v>581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224</v>
      </c>
      <c r="R31" s="1139"/>
      <c r="S31" s="1139"/>
      <c r="T31" s="1139"/>
      <c r="U31" s="1139"/>
      <c r="V31" s="1139">
        <v>221</v>
      </c>
      <c r="W31" s="1139"/>
      <c r="X31" s="1139"/>
      <c r="Y31" s="1139"/>
      <c r="Z31" s="1139"/>
      <c r="AA31" s="1139">
        <v>3</v>
      </c>
      <c r="AB31" s="1139"/>
      <c r="AC31" s="1139"/>
      <c r="AD31" s="1139"/>
      <c r="AE31" s="1140"/>
      <c r="AF31" s="1114">
        <v>3</v>
      </c>
      <c r="AG31" s="1115"/>
      <c r="AH31" s="1115"/>
      <c r="AI31" s="1115"/>
      <c r="AJ31" s="1116"/>
      <c r="AK31" s="1075">
        <v>78</v>
      </c>
      <c r="AL31" s="1066"/>
      <c r="AM31" s="1066"/>
      <c r="AN31" s="1066"/>
      <c r="AO31" s="1066"/>
      <c r="AP31" s="1066">
        <v>771</v>
      </c>
      <c r="AQ31" s="1066"/>
      <c r="AR31" s="1066"/>
      <c r="AS31" s="1066"/>
      <c r="AT31" s="1066"/>
      <c r="AU31" s="1066">
        <v>618</v>
      </c>
      <c r="AV31" s="1066"/>
      <c r="AW31" s="1066"/>
      <c r="AX31" s="1066"/>
      <c r="AY31" s="1066"/>
      <c r="AZ31" s="1137" t="s">
        <v>581</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114</v>
      </c>
      <c r="R32" s="1139"/>
      <c r="S32" s="1139"/>
      <c r="T32" s="1139"/>
      <c r="U32" s="1139"/>
      <c r="V32" s="1139">
        <v>112</v>
      </c>
      <c r="W32" s="1139"/>
      <c r="X32" s="1139"/>
      <c r="Y32" s="1139"/>
      <c r="Z32" s="1139"/>
      <c r="AA32" s="1139">
        <v>2</v>
      </c>
      <c r="AB32" s="1139"/>
      <c r="AC32" s="1139"/>
      <c r="AD32" s="1139"/>
      <c r="AE32" s="1140"/>
      <c r="AF32" s="1114">
        <v>2</v>
      </c>
      <c r="AG32" s="1115"/>
      <c r="AH32" s="1115"/>
      <c r="AI32" s="1115"/>
      <c r="AJ32" s="1116"/>
      <c r="AK32" s="1075">
        <v>77</v>
      </c>
      <c r="AL32" s="1066"/>
      <c r="AM32" s="1066"/>
      <c r="AN32" s="1066"/>
      <c r="AO32" s="1066"/>
      <c r="AP32" s="1066">
        <v>410</v>
      </c>
      <c r="AQ32" s="1066"/>
      <c r="AR32" s="1066"/>
      <c r="AS32" s="1066"/>
      <c r="AT32" s="1066"/>
      <c r="AU32" s="1066">
        <v>410</v>
      </c>
      <c r="AV32" s="1066"/>
      <c r="AW32" s="1066"/>
      <c r="AX32" s="1066"/>
      <c r="AY32" s="1066"/>
      <c r="AZ32" s="1137" t="s">
        <v>581</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174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415</v>
      </c>
      <c r="W66" s="1097"/>
      <c r="X66" s="1097"/>
      <c r="Y66" s="1097"/>
      <c r="Z66" s="1098"/>
      <c r="AA66" s="1096" t="s">
        <v>397</v>
      </c>
      <c r="AB66" s="1097"/>
      <c r="AC66" s="1097"/>
      <c r="AD66" s="1097"/>
      <c r="AE66" s="1098"/>
      <c r="AF66" s="1102" t="s">
        <v>398</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586</v>
      </c>
      <c r="C68" s="1081"/>
      <c r="D68" s="1081"/>
      <c r="E68" s="1081"/>
      <c r="F68" s="1081"/>
      <c r="G68" s="1081"/>
      <c r="H68" s="1081"/>
      <c r="I68" s="1081"/>
      <c r="J68" s="1081"/>
      <c r="K68" s="1081"/>
      <c r="L68" s="1081"/>
      <c r="M68" s="1081"/>
      <c r="N68" s="1081"/>
      <c r="O68" s="1081"/>
      <c r="P68" s="1082"/>
      <c r="Q68" s="1083">
        <v>185</v>
      </c>
      <c r="R68" s="1077"/>
      <c r="S68" s="1077"/>
      <c r="T68" s="1077"/>
      <c r="U68" s="1077"/>
      <c r="V68" s="1077">
        <v>183</v>
      </c>
      <c r="W68" s="1077"/>
      <c r="X68" s="1077"/>
      <c r="Y68" s="1077"/>
      <c r="Z68" s="1077"/>
      <c r="AA68" s="1077">
        <v>2</v>
      </c>
      <c r="AB68" s="1077"/>
      <c r="AC68" s="1077"/>
      <c r="AD68" s="1077"/>
      <c r="AE68" s="1077"/>
      <c r="AF68" s="1077">
        <v>2</v>
      </c>
      <c r="AG68" s="1077"/>
      <c r="AH68" s="1077"/>
      <c r="AI68" s="1077"/>
      <c r="AJ68" s="1077"/>
      <c r="AK68" s="1077">
        <v>0</v>
      </c>
      <c r="AL68" s="1077"/>
      <c r="AM68" s="1077"/>
      <c r="AN68" s="1077"/>
      <c r="AO68" s="1077"/>
      <c r="AP68" s="1077">
        <v>0</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587</v>
      </c>
      <c r="C69" s="1070"/>
      <c r="D69" s="1070"/>
      <c r="E69" s="1070"/>
      <c r="F69" s="1070"/>
      <c r="G69" s="1070"/>
      <c r="H69" s="1070"/>
      <c r="I69" s="1070"/>
      <c r="J69" s="1070"/>
      <c r="K69" s="1070"/>
      <c r="L69" s="1070"/>
      <c r="M69" s="1070"/>
      <c r="N69" s="1070"/>
      <c r="O69" s="1070"/>
      <c r="P69" s="1071"/>
      <c r="Q69" s="1072">
        <v>183</v>
      </c>
      <c r="R69" s="1066"/>
      <c r="S69" s="1066"/>
      <c r="T69" s="1066"/>
      <c r="U69" s="1066"/>
      <c r="V69" s="1066">
        <v>177</v>
      </c>
      <c r="W69" s="1066"/>
      <c r="X69" s="1066"/>
      <c r="Y69" s="1066"/>
      <c r="Z69" s="1066"/>
      <c r="AA69" s="1066">
        <v>6</v>
      </c>
      <c r="AB69" s="1066"/>
      <c r="AC69" s="1066"/>
      <c r="AD69" s="1066"/>
      <c r="AE69" s="1066"/>
      <c r="AF69" s="1066">
        <v>6</v>
      </c>
      <c r="AG69" s="1066"/>
      <c r="AH69" s="1066"/>
      <c r="AI69" s="1066"/>
      <c r="AJ69" s="1066"/>
      <c r="AK69" s="1066">
        <v>0</v>
      </c>
      <c r="AL69" s="1066"/>
      <c r="AM69" s="1066"/>
      <c r="AN69" s="1066"/>
      <c r="AO69" s="1066"/>
      <c r="AP69" s="1066">
        <v>0</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588</v>
      </c>
      <c r="C70" s="1070"/>
      <c r="D70" s="1070"/>
      <c r="E70" s="1070"/>
      <c r="F70" s="1070"/>
      <c r="G70" s="1070"/>
      <c r="H70" s="1070"/>
      <c r="I70" s="1070"/>
      <c r="J70" s="1070"/>
      <c r="K70" s="1070"/>
      <c r="L70" s="1070"/>
      <c r="M70" s="1070"/>
      <c r="N70" s="1070"/>
      <c r="O70" s="1070"/>
      <c r="P70" s="1071"/>
      <c r="Q70" s="1072">
        <v>1406</v>
      </c>
      <c r="R70" s="1066"/>
      <c r="S70" s="1066"/>
      <c r="T70" s="1066"/>
      <c r="U70" s="1066"/>
      <c r="V70" s="1066">
        <v>1396</v>
      </c>
      <c r="W70" s="1066"/>
      <c r="X70" s="1066"/>
      <c r="Y70" s="1066"/>
      <c r="Z70" s="1066"/>
      <c r="AA70" s="1066">
        <v>10</v>
      </c>
      <c r="AB70" s="1066"/>
      <c r="AC70" s="1066"/>
      <c r="AD70" s="1066"/>
      <c r="AE70" s="1066"/>
      <c r="AF70" s="1066">
        <v>10</v>
      </c>
      <c r="AG70" s="1066"/>
      <c r="AH70" s="1066"/>
      <c r="AI70" s="1066"/>
      <c r="AJ70" s="1066"/>
      <c r="AK70" s="1066">
        <v>0</v>
      </c>
      <c r="AL70" s="1066"/>
      <c r="AM70" s="1066"/>
      <c r="AN70" s="1066"/>
      <c r="AO70" s="1066"/>
      <c r="AP70" s="1066">
        <v>196</v>
      </c>
      <c r="AQ70" s="1066"/>
      <c r="AR70" s="1066"/>
      <c r="AS70" s="1066"/>
      <c r="AT70" s="1066"/>
      <c r="AU70" s="1066">
        <v>196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589</v>
      </c>
      <c r="C71" s="1070"/>
      <c r="D71" s="1070"/>
      <c r="E71" s="1070"/>
      <c r="F71" s="1070"/>
      <c r="G71" s="1070"/>
      <c r="H71" s="1070"/>
      <c r="I71" s="1070"/>
      <c r="J71" s="1070"/>
      <c r="K71" s="1070"/>
      <c r="L71" s="1070"/>
      <c r="M71" s="1070"/>
      <c r="N71" s="1070"/>
      <c r="O71" s="1070"/>
      <c r="P71" s="1071"/>
      <c r="Q71" s="1072">
        <v>13</v>
      </c>
      <c r="R71" s="1066"/>
      <c r="S71" s="1066"/>
      <c r="T71" s="1066"/>
      <c r="U71" s="1066"/>
      <c r="V71" s="1066">
        <v>13</v>
      </c>
      <c r="W71" s="1066"/>
      <c r="X71" s="1066"/>
      <c r="Y71" s="1066"/>
      <c r="Z71" s="1066"/>
      <c r="AA71" s="1066">
        <v>0</v>
      </c>
      <c r="AB71" s="1066"/>
      <c r="AC71" s="1066"/>
      <c r="AD71" s="1066"/>
      <c r="AE71" s="1066"/>
      <c r="AF71" s="1066">
        <v>0</v>
      </c>
      <c r="AG71" s="1066"/>
      <c r="AH71" s="1066"/>
      <c r="AI71" s="1066"/>
      <c r="AJ71" s="1066"/>
      <c r="AK71" s="1066">
        <v>0</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v>
      </c>
      <c r="AG88" s="1054"/>
      <c r="AH88" s="1054"/>
      <c r="AI88" s="1054"/>
      <c r="AJ88" s="1054"/>
      <c r="AK88" s="1058"/>
      <c r="AL88" s="1058"/>
      <c r="AM88" s="1058"/>
      <c r="AN88" s="1058"/>
      <c r="AO88" s="1058"/>
      <c r="AP88" s="1054">
        <v>196</v>
      </c>
      <c r="AQ88" s="1054"/>
      <c r="AR88" s="1054"/>
      <c r="AS88" s="1054"/>
      <c r="AT88" s="1054"/>
      <c r="AU88" s="1054">
        <v>196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50</v>
      </c>
      <c r="CS102" s="1046"/>
      <c r="CT102" s="1046"/>
      <c r="CU102" s="1046"/>
      <c r="CV102" s="1047"/>
      <c r="CW102" s="1045" t="s">
        <v>585</v>
      </c>
      <c r="CX102" s="1046"/>
      <c r="CY102" s="1046"/>
      <c r="CZ102" s="1046"/>
      <c r="DA102" s="1047"/>
      <c r="DB102" s="1045">
        <v>18</v>
      </c>
      <c r="DC102" s="1046"/>
      <c r="DD102" s="1046"/>
      <c r="DE102" s="1046"/>
      <c r="DF102" s="1047"/>
      <c r="DG102" s="1045" t="s">
        <v>584</v>
      </c>
      <c r="DH102" s="1046"/>
      <c r="DI102" s="1046"/>
      <c r="DJ102" s="1046"/>
      <c r="DK102" s="1047"/>
      <c r="DL102" s="1045" t="s">
        <v>584</v>
      </c>
      <c r="DM102" s="1046"/>
      <c r="DN102" s="1046"/>
      <c r="DO102" s="1046"/>
      <c r="DP102" s="1047"/>
      <c r="DQ102" s="1045" t="s">
        <v>584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307</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307</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307</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289263</v>
      </c>
      <c r="AB110" s="982"/>
      <c r="AC110" s="982"/>
      <c r="AD110" s="982"/>
      <c r="AE110" s="983"/>
      <c r="AF110" s="984">
        <v>291053</v>
      </c>
      <c r="AG110" s="982"/>
      <c r="AH110" s="982"/>
      <c r="AI110" s="982"/>
      <c r="AJ110" s="983"/>
      <c r="AK110" s="984">
        <v>307052</v>
      </c>
      <c r="AL110" s="982"/>
      <c r="AM110" s="982"/>
      <c r="AN110" s="982"/>
      <c r="AO110" s="983"/>
      <c r="AP110" s="985">
        <v>20.7</v>
      </c>
      <c r="AQ110" s="986"/>
      <c r="AR110" s="986"/>
      <c r="AS110" s="986"/>
      <c r="AT110" s="987"/>
      <c r="AU110" s="1021" t="s">
        <v>72</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2862403</v>
      </c>
      <c r="BR110" s="929"/>
      <c r="BS110" s="929"/>
      <c r="BT110" s="929"/>
      <c r="BU110" s="929"/>
      <c r="BV110" s="929">
        <v>2769328</v>
      </c>
      <c r="BW110" s="929"/>
      <c r="BX110" s="929"/>
      <c r="BY110" s="929"/>
      <c r="BZ110" s="929"/>
      <c r="CA110" s="929">
        <v>2636669</v>
      </c>
      <c r="CB110" s="929"/>
      <c r="CC110" s="929"/>
      <c r="CD110" s="929"/>
      <c r="CE110" s="929"/>
      <c r="CF110" s="953">
        <v>177.7</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174</v>
      </c>
      <c r="DH110" s="929"/>
      <c r="DI110" s="929"/>
      <c r="DJ110" s="929"/>
      <c r="DK110" s="929"/>
      <c r="DL110" s="929" t="s">
        <v>174</v>
      </c>
      <c r="DM110" s="929"/>
      <c r="DN110" s="929"/>
      <c r="DO110" s="929"/>
      <c r="DP110" s="929"/>
      <c r="DQ110" s="929" t="s">
        <v>174</v>
      </c>
      <c r="DR110" s="929"/>
      <c r="DS110" s="929"/>
      <c r="DT110" s="929"/>
      <c r="DU110" s="929"/>
      <c r="DV110" s="930" t="s">
        <v>174</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174</v>
      </c>
      <c r="AB111" s="1010"/>
      <c r="AC111" s="1010"/>
      <c r="AD111" s="1010"/>
      <c r="AE111" s="1011"/>
      <c r="AF111" s="1012" t="s">
        <v>174</v>
      </c>
      <c r="AG111" s="1010"/>
      <c r="AH111" s="1010"/>
      <c r="AI111" s="1010"/>
      <c r="AJ111" s="1011"/>
      <c r="AK111" s="1012" t="s">
        <v>174</v>
      </c>
      <c r="AL111" s="1010"/>
      <c r="AM111" s="1010"/>
      <c r="AN111" s="1010"/>
      <c r="AO111" s="1011"/>
      <c r="AP111" s="1013" t="s">
        <v>174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29743</v>
      </c>
      <c r="BR111" s="901"/>
      <c r="BS111" s="901"/>
      <c r="BT111" s="901"/>
      <c r="BU111" s="901"/>
      <c r="BV111" s="901">
        <v>25806</v>
      </c>
      <c r="BW111" s="901"/>
      <c r="BX111" s="901"/>
      <c r="BY111" s="901"/>
      <c r="BZ111" s="901"/>
      <c r="CA111" s="901">
        <v>21919</v>
      </c>
      <c r="CB111" s="901"/>
      <c r="CC111" s="901"/>
      <c r="CD111" s="901"/>
      <c r="CE111" s="901"/>
      <c r="CF111" s="962">
        <v>1.5</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174</v>
      </c>
      <c r="DH111" s="901"/>
      <c r="DI111" s="901"/>
      <c r="DJ111" s="901"/>
      <c r="DK111" s="901"/>
      <c r="DL111" s="901" t="s">
        <v>174</v>
      </c>
      <c r="DM111" s="901"/>
      <c r="DN111" s="901"/>
      <c r="DO111" s="901"/>
      <c r="DP111" s="901"/>
      <c r="DQ111" s="901" t="s">
        <v>174</v>
      </c>
      <c r="DR111" s="901"/>
      <c r="DS111" s="901"/>
      <c r="DT111" s="901"/>
      <c r="DU111" s="901"/>
      <c r="DV111" s="878" t="s">
        <v>439</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174</v>
      </c>
      <c r="AG112" s="864"/>
      <c r="AH112" s="864"/>
      <c r="AI112" s="864"/>
      <c r="AJ112" s="865"/>
      <c r="AK112" s="866" t="s">
        <v>174</v>
      </c>
      <c r="AL112" s="864"/>
      <c r="AM112" s="864"/>
      <c r="AN112" s="864"/>
      <c r="AO112" s="865"/>
      <c r="AP112" s="911" t="s">
        <v>174</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1175462</v>
      </c>
      <c r="BR112" s="901"/>
      <c r="BS112" s="901"/>
      <c r="BT112" s="901"/>
      <c r="BU112" s="901"/>
      <c r="BV112" s="901">
        <v>1153907</v>
      </c>
      <c r="BW112" s="901"/>
      <c r="BX112" s="901"/>
      <c r="BY112" s="901"/>
      <c r="BZ112" s="901"/>
      <c r="CA112" s="901">
        <v>1112593</v>
      </c>
      <c r="CB112" s="901"/>
      <c r="CC112" s="901"/>
      <c r="CD112" s="901"/>
      <c r="CE112" s="901"/>
      <c r="CF112" s="962">
        <v>75</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174</v>
      </c>
      <c r="DH112" s="901"/>
      <c r="DI112" s="901"/>
      <c r="DJ112" s="901"/>
      <c r="DK112" s="901"/>
      <c r="DL112" s="901">
        <v>109</v>
      </c>
      <c r="DM112" s="901"/>
      <c r="DN112" s="901"/>
      <c r="DO112" s="901"/>
      <c r="DP112" s="901"/>
      <c r="DQ112" s="901" t="s">
        <v>174</v>
      </c>
      <c r="DR112" s="901"/>
      <c r="DS112" s="901"/>
      <c r="DT112" s="901"/>
      <c r="DU112" s="901"/>
      <c r="DV112" s="878" t="s">
        <v>174</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107019</v>
      </c>
      <c r="AB113" s="1010"/>
      <c r="AC113" s="1010"/>
      <c r="AD113" s="1010"/>
      <c r="AE113" s="1011"/>
      <c r="AF113" s="1012">
        <v>117712</v>
      </c>
      <c r="AG113" s="1010"/>
      <c r="AH113" s="1010"/>
      <c r="AI113" s="1010"/>
      <c r="AJ113" s="1011"/>
      <c r="AK113" s="1012">
        <v>127995</v>
      </c>
      <c r="AL113" s="1010"/>
      <c r="AM113" s="1010"/>
      <c r="AN113" s="1010"/>
      <c r="AO113" s="1011"/>
      <c r="AP113" s="1013">
        <v>8.6</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26423</v>
      </c>
      <c r="BR113" s="901"/>
      <c r="BS113" s="901"/>
      <c r="BT113" s="901"/>
      <c r="BU113" s="901"/>
      <c r="BV113" s="901">
        <v>20499</v>
      </c>
      <c r="BW113" s="901"/>
      <c r="BX113" s="901"/>
      <c r="BY113" s="901"/>
      <c r="BZ113" s="901"/>
      <c r="CA113" s="901">
        <v>14553</v>
      </c>
      <c r="CB113" s="901"/>
      <c r="CC113" s="901"/>
      <c r="CD113" s="901"/>
      <c r="CE113" s="901"/>
      <c r="CF113" s="962">
        <v>1</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174</v>
      </c>
      <c r="DH113" s="864"/>
      <c r="DI113" s="864"/>
      <c r="DJ113" s="864"/>
      <c r="DK113" s="865"/>
      <c r="DL113" s="866" t="s">
        <v>174</v>
      </c>
      <c r="DM113" s="864"/>
      <c r="DN113" s="864"/>
      <c r="DO113" s="864"/>
      <c r="DP113" s="865"/>
      <c r="DQ113" s="866" t="s">
        <v>174</v>
      </c>
      <c r="DR113" s="864"/>
      <c r="DS113" s="864"/>
      <c r="DT113" s="864"/>
      <c r="DU113" s="865"/>
      <c r="DV113" s="911" t="s">
        <v>174</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5981</v>
      </c>
      <c r="AB114" s="864"/>
      <c r="AC114" s="864"/>
      <c r="AD114" s="864"/>
      <c r="AE114" s="865"/>
      <c r="AF114" s="866">
        <v>5980</v>
      </c>
      <c r="AG114" s="864"/>
      <c r="AH114" s="864"/>
      <c r="AI114" s="864"/>
      <c r="AJ114" s="865"/>
      <c r="AK114" s="866">
        <v>5980</v>
      </c>
      <c r="AL114" s="864"/>
      <c r="AM114" s="864"/>
      <c r="AN114" s="864"/>
      <c r="AO114" s="865"/>
      <c r="AP114" s="911">
        <v>0.4</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25557</v>
      </c>
      <c r="BR114" s="901"/>
      <c r="BS114" s="901"/>
      <c r="BT114" s="901"/>
      <c r="BU114" s="901"/>
      <c r="BV114" s="901">
        <v>13326</v>
      </c>
      <c r="BW114" s="901"/>
      <c r="BX114" s="901"/>
      <c r="BY114" s="901"/>
      <c r="BZ114" s="901"/>
      <c r="CA114" s="901">
        <v>304559</v>
      </c>
      <c r="CB114" s="901"/>
      <c r="CC114" s="901"/>
      <c r="CD114" s="901"/>
      <c r="CE114" s="901"/>
      <c r="CF114" s="962">
        <v>20.5</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174</v>
      </c>
      <c r="DH114" s="864"/>
      <c r="DI114" s="864"/>
      <c r="DJ114" s="864"/>
      <c r="DK114" s="865"/>
      <c r="DL114" s="866" t="s">
        <v>174</v>
      </c>
      <c r="DM114" s="864"/>
      <c r="DN114" s="864"/>
      <c r="DO114" s="864"/>
      <c r="DP114" s="865"/>
      <c r="DQ114" s="866" t="s">
        <v>174</v>
      </c>
      <c r="DR114" s="864"/>
      <c r="DS114" s="864"/>
      <c r="DT114" s="864"/>
      <c r="DU114" s="865"/>
      <c r="DV114" s="911" t="s">
        <v>174</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15488</v>
      </c>
      <c r="AB115" s="1010"/>
      <c r="AC115" s="1010"/>
      <c r="AD115" s="1010"/>
      <c r="AE115" s="1011"/>
      <c r="AF115" s="1012">
        <v>12064</v>
      </c>
      <c r="AG115" s="1010"/>
      <c r="AH115" s="1010"/>
      <c r="AI115" s="1010"/>
      <c r="AJ115" s="1011"/>
      <c r="AK115" s="1012">
        <v>18249</v>
      </c>
      <c r="AL115" s="1010"/>
      <c r="AM115" s="1010"/>
      <c r="AN115" s="1010"/>
      <c r="AO115" s="1011"/>
      <c r="AP115" s="1013">
        <v>1.2</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174</v>
      </c>
      <c r="BR115" s="901"/>
      <c r="BS115" s="901"/>
      <c r="BT115" s="901"/>
      <c r="BU115" s="901"/>
      <c r="BV115" s="901" t="s">
        <v>174</v>
      </c>
      <c r="BW115" s="901"/>
      <c r="BX115" s="901"/>
      <c r="BY115" s="901"/>
      <c r="BZ115" s="901"/>
      <c r="CA115" s="901" t="s">
        <v>174</v>
      </c>
      <c r="CB115" s="901"/>
      <c r="CC115" s="901"/>
      <c r="CD115" s="901"/>
      <c r="CE115" s="901"/>
      <c r="CF115" s="962" t="s">
        <v>174</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174</v>
      </c>
      <c r="DH115" s="864"/>
      <c r="DI115" s="864"/>
      <c r="DJ115" s="864"/>
      <c r="DK115" s="865"/>
      <c r="DL115" s="866" t="s">
        <v>174</v>
      </c>
      <c r="DM115" s="864"/>
      <c r="DN115" s="864"/>
      <c r="DO115" s="864"/>
      <c r="DP115" s="865"/>
      <c r="DQ115" s="866" t="s">
        <v>174</v>
      </c>
      <c r="DR115" s="864"/>
      <c r="DS115" s="864"/>
      <c r="DT115" s="864"/>
      <c r="DU115" s="865"/>
      <c r="DV115" s="911" t="s">
        <v>174</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503</v>
      </c>
      <c r="AB116" s="864"/>
      <c r="AC116" s="864"/>
      <c r="AD116" s="864"/>
      <c r="AE116" s="865"/>
      <c r="AF116" s="866">
        <v>249</v>
      </c>
      <c r="AG116" s="864"/>
      <c r="AH116" s="864"/>
      <c r="AI116" s="864"/>
      <c r="AJ116" s="865"/>
      <c r="AK116" s="866" t="s">
        <v>174</v>
      </c>
      <c r="AL116" s="864"/>
      <c r="AM116" s="864"/>
      <c r="AN116" s="864"/>
      <c r="AO116" s="865"/>
      <c r="AP116" s="911" t="s">
        <v>174</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174</v>
      </c>
      <c r="BR116" s="901"/>
      <c r="BS116" s="901"/>
      <c r="BT116" s="901"/>
      <c r="BU116" s="901"/>
      <c r="BV116" s="901" t="s">
        <v>174</v>
      </c>
      <c r="BW116" s="901"/>
      <c r="BX116" s="901"/>
      <c r="BY116" s="901"/>
      <c r="BZ116" s="901"/>
      <c r="CA116" s="901" t="s">
        <v>174</v>
      </c>
      <c r="CB116" s="901"/>
      <c r="CC116" s="901"/>
      <c r="CD116" s="901"/>
      <c r="CE116" s="901"/>
      <c r="CF116" s="962" t="s">
        <v>174</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29511</v>
      </c>
      <c r="DH116" s="864"/>
      <c r="DI116" s="864"/>
      <c r="DJ116" s="864"/>
      <c r="DK116" s="865"/>
      <c r="DL116" s="866">
        <v>25697</v>
      </c>
      <c r="DM116" s="864"/>
      <c r="DN116" s="864"/>
      <c r="DO116" s="864"/>
      <c r="DP116" s="865"/>
      <c r="DQ116" s="866">
        <v>21919</v>
      </c>
      <c r="DR116" s="864"/>
      <c r="DS116" s="864"/>
      <c r="DT116" s="864"/>
      <c r="DU116" s="865"/>
      <c r="DV116" s="911">
        <v>1.5</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418254</v>
      </c>
      <c r="AB117" s="996"/>
      <c r="AC117" s="996"/>
      <c r="AD117" s="996"/>
      <c r="AE117" s="997"/>
      <c r="AF117" s="998">
        <v>427058</v>
      </c>
      <c r="AG117" s="996"/>
      <c r="AH117" s="996"/>
      <c r="AI117" s="996"/>
      <c r="AJ117" s="997"/>
      <c r="AK117" s="998">
        <v>459276</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174</v>
      </c>
      <c r="BR117" s="901"/>
      <c r="BS117" s="901"/>
      <c r="BT117" s="901"/>
      <c r="BU117" s="901"/>
      <c r="BV117" s="901" t="s">
        <v>458</v>
      </c>
      <c r="BW117" s="901"/>
      <c r="BX117" s="901"/>
      <c r="BY117" s="901"/>
      <c r="BZ117" s="901"/>
      <c r="CA117" s="901" t="s">
        <v>174</v>
      </c>
      <c r="CB117" s="901"/>
      <c r="CC117" s="901"/>
      <c r="CD117" s="901"/>
      <c r="CE117" s="901"/>
      <c r="CF117" s="962" t="s">
        <v>174</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v>232</v>
      </c>
      <c r="DH117" s="864"/>
      <c r="DI117" s="864"/>
      <c r="DJ117" s="864"/>
      <c r="DK117" s="865"/>
      <c r="DL117" s="866" t="s">
        <v>174</v>
      </c>
      <c r="DM117" s="864"/>
      <c r="DN117" s="864"/>
      <c r="DO117" s="864"/>
      <c r="DP117" s="865"/>
      <c r="DQ117" s="866" t="s">
        <v>174</v>
      </c>
      <c r="DR117" s="864"/>
      <c r="DS117" s="864"/>
      <c r="DT117" s="864"/>
      <c r="DU117" s="865"/>
      <c r="DV117" s="911" t="s">
        <v>174</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307</v>
      </c>
      <c r="AL118" s="989"/>
      <c r="AM118" s="989"/>
      <c r="AN118" s="989"/>
      <c r="AO118" s="990"/>
      <c r="AP118" s="992" t="s">
        <v>430</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458</v>
      </c>
      <c r="BW118" s="932"/>
      <c r="BX118" s="932"/>
      <c r="BY118" s="932"/>
      <c r="BZ118" s="932"/>
      <c r="CA118" s="932" t="s">
        <v>174</v>
      </c>
      <c r="CB118" s="932"/>
      <c r="CC118" s="932"/>
      <c r="CD118" s="932"/>
      <c r="CE118" s="932"/>
      <c r="CF118" s="962" t="s">
        <v>458</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174</v>
      </c>
      <c r="DH118" s="864"/>
      <c r="DI118" s="864"/>
      <c r="DJ118" s="864"/>
      <c r="DK118" s="865"/>
      <c r="DL118" s="866" t="s">
        <v>174</v>
      </c>
      <c r="DM118" s="864"/>
      <c r="DN118" s="864"/>
      <c r="DO118" s="864"/>
      <c r="DP118" s="865"/>
      <c r="DQ118" s="866" t="s">
        <v>174</v>
      </c>
      <c r="DR118" s="864"/>
      <c r="DS118" s="864"/>
      <c r="DT118" s="864"/>
      <c r="DU118" s="865"/>
      <c r="DV118" s="911" t="s">
        <v>174</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174</v>
      </c>
      <c r="AL119" s="982"/>
      <c r="AM119" s="982"/>
      <c r="AN119" s="982"/>
      <c r="AO119" s="983"/>
      <c r="AP119" s="985" t="s">
        <v>174</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462</v>
      </c>
      <c r="BP119" s="965"/>
      <c r="BQ119" s="969">
        <v>4119588</v>
      </c>
      <c r="BR119" s="932"/>
      <c r="BS119" s="932"/>
      <c r="BT119" s="932"/>
      <c r="BU119" s="932"/>
      <c r="BV119" s="932">
        <v>3982866</v>
      </c>
      <c r="BW119" s="932"/>
      <c r="BX119" s="932"/>
      <c r="BY119" s="932"/>
      <c r="BZ119" s="932"/>
      <c r="CA119" s="932">
        <v>4090293</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174</v>
      </c>
      <c r="DH119" s="847"/>
      <c r="DI119" s="847"/>
      <c r="DJ119" s="847"/>
      <c r="DK119" s="848"/>
      <c r="DL119" s="849" t="s">
        <v>174</v>
      </c>
      <c r="DM119" s="847"/>
      <c r="DN119" s="847"/>
      <c r="DO119" s="847"/>
      <c r="DP119" s="848"/>
      <c r="DQ119" s="849" t="s">
        <v>174</v>
      </c>
      <c r="DR119" s="847"/>
      <c r="DS119" s="847"/>
      <c r="DT119" s="847"/>
      <c r="DU119" s="848"/>
      <c r="DV119" s="935" t="s">
        <v>174</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174</v>
      </c>
      <c r="AB120" s="864"/>
      <c r="AC120" s="864"/>
      <c r="AD120" s="864"/>
      <c r="AE120" s="865"/>
      <c r="AF120" s="866" t="s">
        <v>174</v>
      </c>
      <c r="AG120" s="864"/>
      <c r="AH120" s="864"/>
      <c r="AI120" s="864"/>
      <c r="AJ120" s="865"/>
      <c r="AK120" s="866" t="s">
        <v>174</v>
      </c>
      <c r="AL120" s="864"/>
      <c r="AM120" s="864"/>
      <c r="AN120" s="864"/>
      <c r="AO120" s="865"/>
      <c r="AP120" s="911" t="s">
        <v>174</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812491</v>
      </c>
      <c r="BR120" s="929"/>
      <c r="BS120" s="929"/>
      <c r="BT120" s="929"/>
      <c r="BU120" s="929"/>
      <c r="BV120" s="929">
        <v>540137</v>
      </c>
      <c r="BW120" s="929"/>
      <c r="BX120" s="929"/>
      <c r="BY120" s="929"/>
      <c r="BZ120" s="929"/>
      <c r="CA120" s="929">
        <v>456206</v>
      </c>
      <c r="CB120" s="929"/>
      <c r="CC120" s="929"/>
      <c r="CD120" s="929"/>
      <c r="CE120" s="929"/>
      <c r="CF120" s="953">
        <v>30.7</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585662</v>
      </c>
      <c r="DH120" s="929"/>
      <c r="DI120" s="929"/>
      <c r="DJ120" s="929"/>
      <c r="DK120" s="929"/>
      <c r="DL120" s="929">
        <v>601139</v>
      </c>
      <c r="DM120" s="929"/>
      <c r="DN120" s="929"/>
      <c r="DO120" s="929"/>
      <c r="DP120" s="929"/>
      <c r="DQ120" s="929">
        <v>617884</v>
      </c>
      <c r="DR120" s="929"/>
      <c r="DS120" s="929"/>
      <c r="DT120" s="929"/>
      <c r="DU120" s="929"/>
      <c r="DV120" s="930">
        <v>41.6</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174</v>
      </c>
      <c r="AB121" s="864"/>
      <c r="AC121" s="864"/>
      <c r="AD121" s="864"/>
      <c r="AE121" s="865"/>
      <c r="AF121" s="866" t="s">
        <v>174</v>
      </c>
      <c r="AG121" s="864"/>
      <c r="AH121" s="864"/>
      <c r="AI121" s="864"/>
      <c r="AJ121" s="865"/>
      <c r="AK121" s="866" t="s">
        <v>174</v>
      </c>
      <c r="AL121" s="864"/>
      <c r="AM121" s="864"/>
      <c r="AN121" s="864"/>
      <c r="AO121" s="865"/>
      <c r="AP121" s="911" t="s">
        <v>174</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208955</v>
      </c>
      <c r="BR121" s="901"/>
      <c r="BS121" s="901"/>
      <c r="BT121" s="901"/>
      <c r="BU121" s="901"/>
      <c r="BV121" s="901">
        <v>282471</v>
      </c>
      <c r="BW121" s="901"/>
      <c r="BX121" s="901"/>
      <c r="BY121" s="901"/>
      <c r="BZ121" s="901"/>
      <c r="CA121" s="901">
        <v>350677</v>
      </c>
      <c r="CB121" s="901"/>
      <c r="CC121" s="901"/>
      <c r="CD121" s="901"/>
      <c r="CE121" s="901"/>
      <c r="CF121" s="962">
        <v>23.6</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494629</v>
      </c>
      <c r="DH121" s="901"/>
      <c r="DI121" s="901"/>
      <c r="DJ121" s="901"/>
      <c r="DK121" s="901"/>
      <c r="DL121" s="901">
        <v>461539</v>
      </c>
      <c r="DM121" s="901"/>
      <c r="DN121" s="901"/>
      <c r="DO121" s="901"/>
      <c r="DP121" s="901"/>
      <c r="DQ121" s="901">
        <v>409570</v>
      </c>
      <c r="DR121" s="901"/>
      <c r="DS121" s="901"/>
      <c r="DT121" s="901"/>
      <c r="DU121" s="901"/>
      <c r="DV121" s="878">
        <v>27.6</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458</v>
      </c>
      <c r="AB122" s="864"/>
      <c r="AC122" s="864"/>
      <c r="AD122" s="864"/>
      <c r="AE122" s="865"/>
      <c r="AF122" s="866" t="s">
        <v>174</v>
      </c>
      <c r="AG122" s="864"/>
      <c r="AH122" s="864"/>
      <c r="AI122" s="864"/>
      <c r="AJ122" s="865"/>
      <c r="AK122" s="866" t="s">
        <v>174</v>
      </c>
      <c r="AL122" s="864"/>
      <c r="AM122" s="864"/>
      <c r="AN122" s="864"/>
      <c r="AO122" s="865"/>
      <c r="AP122" s="911" t="s">
        <v>174</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2017664</v>
      </c>
      <c r="BR122" s="932"/>
      <c r="BS122" s="932"/>
      <c r="BT122" s="932"/>
      <c r="BU122" s="932"/>
      <c r="BV122" s="932">
        <v>1966321</v>
      </c>
      <c r="BW122" s="932"/>
      <c r="BX122" s="932"/>
      <c r="BY122" s="932"/>
      <c r="BZ122" s="932"/>
      <c r="CA122" s="932">
        <v>1876383</v>
      </c>
      <c r="CB122" s="932"/>
      <c r="CC122" s="932"/>
      <c r="CD122" s="932"/>
      <c r="CE122" s="932"/>
      <c r="CF122" s="933">
        <v>126.4</v>
      </c>
      <c r="CG122" s="934"/>
      <c r="CH122" s="934"/>
      <c r="CI122" s="934"/>
      <c r="CJ122" s="934"/>
      <c r="CK122" s="956"/>
      <c r="CL122" s="942"/>
      <c r="CM122" s="942"/>
      <c r="CN122" s="942"/>
      <c r="CO122" s="943"/>
      <c r="CP122" s="922" t="s">
        <v>471</v>
      </c>
      <c r="CQ122" s="923"/>
      <c r="CR122" s="923"/>
      <c r="CS122" s="923"/>
      <c r="CT122" s="923"/>
      <c r="CU122" s="923"/>
      <c r="CV122" s="923"/>
      <c r="CW122" s="923"/>
      <c r="CX122" s="923"/>
      <c r="CY122" s="923"/>
      <c r="CZ122" s="923"/>
      <c r="DA122" s="923"/>
      <c r="DB122" s="923"/>
      <c r="DC122" s="923"/>
      <c r="DD122" s="923"/>
      <c r="DE122" s="923"/>
      <c r="DF122" s="924"/>
      <c r="DG122" s="900">
        <v>95171</v>
      </c>
      <c r="DH122" s="901"/>
      <c r="DI122" s="901"/>
      <c r="DJ122" s="901"/>
      <c r="DK122" s="901"/>
      <c r="DL122" s="901">
        <v>91229</v>
      </c>
      <c r="DM122" s="901"/>
      <c r="DN122" s="901"/>
      <c r="DO122" s="901"/>
      <c r="DP122" s="901"/>
      <c r="DQ122" s="901">
        <v>84235</v>
      </c>
      <c r="DR122" s="901"/>
      <c r="DS122" s="901"/>
      <c r="DT122" s="901"/>
      <c r="DU122" s="901"/>
      <c r="DV122" s="878">
        <v>5.7</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3849</v>
      </c>
      <c r="AB123" s="864"/>
      <c r="AC123" s="864"/>
      <c r="AD123" s="864"/>
      <c r="AE123" s="865"/>
      <c r="AF123" s="866">
        <v>3814</v>
      </c>
      <c r="AG123" s="864"/>
      <c r="AH123" s="864"/>
      <c r="AI123" s="864"/>
      <c r="AJ123" s="865"/>
      <c r="AK123" s="866">
        <v>3778</v>
      </c>
      <c r="AL123" s="864"/>
      <c r="AM123" s="864"/>
      <c r="AN123" s="864"/>
      <c r="AO123" s="865"/>
      <c r="AP123" s="911">
        <v>0.3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472</v>
      </c>
      <c r="BP123" s="965"/>
      <c r="BQ123" s="919">
        <v>3039110</v>
      </c>
      <c r="BR123" s="920"/>
      <c r="BS123" s="920"/>
      <c r="BT123" s="920"/>
      <c r="BU123" s="920"/>
      <c r="BV123" s="920">
        <v>2788929</v>
      </c>
      <c r="BW123" s="920"/>
      <c r="BX123" s="920"/>
      <c r="BY123" s="920"/>
      <c r="BZ123" s="920"/>
      <c r="CA123" s="920">
        <v>2683266</v>
      </c>
      <c r="CB123" s="920"/>
      <c r="CC123" s="920"/>
      <c r="CD123" s="920"/>
      <c r="CE123" s="920"/>
      <c r="CF123" s="830"/>
      <c r="CG123" s="831"/>
      <c r="CH123" s="831"/>
      <c r="CI123" s="831"/>
      <c r="CJ123" s="921"/>
      <c r="CK123" s="956"/>
      <c r="CL123" s="942"/>
      <c r="CM123" s="942"/>
      <c r="CN123" s="942"/>
      <c r="CO123" s="943"/>
      <c r="CP123" s="922" t="s">
        <v>473</v>
      </c>
      <c r="CQ123" s="923"/>
      <c r="CR123" s="923"/>
      <c r="CS123" s="923"/>
      <c r="CT123" s="923"/>
      <c r="CU123" s="923"/>
      <c r="CV123" s="923"/>
      <c r="CW123" s="923"/>
      <c r="CX123" s="923"/>
      <c r="CY123" s="923"/>
      <c r="CZ123" s="923"/>
      <c r="DA123" s="923"/>
      <c r="DB123" s="923"/>
      <c r="DC123" s="923"/>
      <c r="DD123" s="923"/>
      <c r="DE123" s="923"/>
      <c r="DF123" s="924"/>
      <c r="DG123" s="863" t="s">
        <v>174</v>
      </c>
      <c r="DH123" s="864"/>
      <c r="DI123" s="864"/>
      <c r="DJ123" s="864"/>
      <c r="DK123" s="865"/>
      <c r="DL123" s="866" t="s">
        <v>174</v>
      </c>
      <c r="DM123" s="864"/>
      <c r="DN123" s="864"/>
      <c r="DO123" s="864"/>
      <c r="DP123" s="865"/>
      <c r="DQ123" s="866">
        <v>904</v>
      </c>
      <c r="DR123" s="864"/>
      <c r="DS123" s="864"/>
      <c r="DT123" s="864"/>
      <c r="DU123" s="865"/>
      <c r="DV123" s="911">
        <v>0.1</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174</v>
      </c>
      <c r="AB124" s="864"/>
      <c r="AC124" s="864"/>
      <c r="AD124" s="864"/>
      <c r="AE124" s="865"/>
      <c r="AF124" s="866" t="s">
        <v>174</v>
      </c>
      <c r="AG124" s="864"/>
      <c r="AH124" s="864"/>
      <c r="AI124" s="864"/>
      <c r="AJ124" s="865"/>
      <c r="AK124" s="866" t="s">
        <v>174</v>
      </c>
      <c r="AL124" s="864"/>
      <c r="AM124" s="864"/>
      <c r="AN124" s="864"/>
      <c r="AO124" s="865"/>
      <c r="AP124" s="911" t="s">
        <v>174</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77</v>
      </c>
      <c r="BR124" s="918"/>
      <c r="BS124" s="918"/>
      <c r="BT124" s="918"/>
      <c r="BU124" s="918"/>
      <c r="BV124" s="918">
        <v>85.1</v>
      </c>
      <c r="BW124" s="918"/>
      <c r="BX124" s="918"/>
      <c r="BY124" s="918"/>
      <c r="BZ124" s="918"/>
      <c r="CA124" s="918">
        <v>94.8</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t="s">
        <v>174</v>
      </c>
      <c r="DH124" s="847"/>
      <c r="DI124" s="847"/>
      <c r="DJ124" s="847"/>
      <c r="DK124" s="848"/>
      <c r="DL124" s="849" t="s">
        <v>174</v>
      </c>
      <c r="DM124" s="847"/>
      <c r="DN124" s="847"/>
      <c r="DO124" s="847"/>
      <c r="DP124" s="848"/>
      <c r="DQ124" s="849" t="s">
        <v>174</v>
      </c>
      <c r="DR124" s="847"/>
      <c r="DS124" s="847"/>
      <c r="DT124" s="847"/>
      <c r="DU124" s="848"/>
      <c r="DV124" s="935" t="s">
        <v>174</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174</v>
      </c>
      <c r="AB125" s="864"/>
      <c r="AC125" s="864"/>
      <c r="AD125" s="864"/>
      <c r="AE125" s="865"/>
      <c r="AF125" s="866" t="s">
        <v>174</v>
      </c>
      <c r="AG125" s="864"/>
      <c r="AH125" s="864"/>
      <c r="AI125" s="864"/>
      <c r="AJ125" s="865"/>
      <c r="AK125" s="866" t="s">
        <v>174</v>
      </c>
      <c r="AL125" s="864"/>
      <c r="AM125" s="864"/>
      <c r="AN125" s="864"/>
      <c r="AO125" s="865"/>
      <c r="AP125" s="911" t="s">
        <v>174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174</v>
      </c>
      <c r="DH125" s="929"/>
      <c r="DI125" s="929"/>
      <c r="DJ125" s="929"/>
      <c r="DK125" s="929"/>
      <c r="DL125" s="929" t="s">
        <v>174</v>
      </c>
      <c r="DM125" s="929"/>
      <c r="DN125" s="929"/>
      <c r="DO125" s="929"/>
      <c r="DP125" s="929"/>
      <c r="DQ125" s="929" t="s">
        <v>174</v>
      </c>
      <c r="DR125" s="929"/>
      <c r="DS125" s="929"/>
      <c r="DT125" s="929"/>
      <c r="DU125" s="929"/>
      <c r="DV125" s="930" t="s">
        <v>174</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11639</v>
      </c>
      <c r="AB126" s="864"/>
      <c r="AC126" s="864"/>
      <c r="AD126" s="864"/>
      <c r="AE126" s="865"/>
      <c r="AF126" s="866">
        <v>8250</v>
      </c>
      <c r="AG126" s="864"/>
      <c r="AH126" s="864"/>
      <c r="AI126" s="864"/>
      <c r="AJ126" s="865"/>
      <c r="AK126" s="866">
        <v>14471</v>
      </c>
      <c r="AL126" s="864"/>
      <c r="AM126" s="864"/>
      <c r="AN126" s="864"/>
      <c r="AO126" s="865"/>
      <c r="AP126" s="911">
        <v>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174</v>
      </c>
      <c r="DH126" s="901"/>
      <c r="DI126" s="901"/>
      <c r="DJ126" s="901"/>
      <c r="DK126" s="901"/>
      <c r="DL126" s="901" t="s">
        <v>174</v>
      </c>
      <c r="DM126" s="901"/>
      <c r="DN126" s="901"/>
      <c r="DO126" s="901"/>
      <c r="DP126" s="901"/>
      <c r="DQ126" s="901" t="s">
        <v>174</v>
      </c>
      <c r="DR126" s="901"/>
      <c r="DS126" s="901"/>
      <c r="DT126" s="901"/>
      <c r="DU126" s="901"/>
      <c r="DV126" s="878" t="s">
        <v>174</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174</v>
      </c>
      <c r="AB127" s="864"/>
      <c r="AC127" s="864"/>
      <c r="AD127" s="864"/>
      <c r="AE127" s="865"/>
      <c r="AF127" s="866" t="s">
        <v>174</v>
      </c>
      <c r="AG127" s="864"/>
      <c r="AH127" s="864"/>
      <c r="AI127" s="864"/>
      <c r="AJ127" s="865"/>
      <c r="AK127" s="866" t="s">
        <v>174</v>
      </c>
      <c r="AL127" s="864"/>
      <c r="AM127" s="864"/>
      <c r="AN127" s="864"/>
      <c r="AO127" s="865"/>
      <c r="AP127" s="911" t="s">
        <v>174</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174</v>
      </c>
      <c r="DH127" s="901"/>
      <c r="DI127" s="901"/>
      <c r="DJ127" s="901"/>
      <c r="DK127" s="901"/>
      <c r="DL127" s="901" t="s">
        <v>174</v>
      </c>
      <c r="DM127" s="901"/>
      <c r="DN127" s="901"/>
      <c r="DO127" s="901"/>
      <c r="DP127" s="901"/>
      <c r="DQ127" s="901" t="s">
        <v>174</v>
      </c>
      <c r="DR127" s="901"/>
      <c r="DS127" s="901"/>
      <c r="DT127" s="901"/>
      <c r="DU127" s="901"/>
      <c r="DV127" s="878" t="s">
        <v>174</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17791</v>
      </c>
      <c r="AB128" s="885"/>
      <c r="AC128" s="885"/>
      <c r="AD128" s="885"/>
      <c r="AE128" s="886"/>
      <c r="AF128" s="887">
        <v>42771</v>
      </c>
      <c r="AG128" s="885"/>
      <c r="AH128" s="885"/>
      <c r="AI128" s="885"/>
      <c r="AJ128" s="886"/>
      <c r="AK128" s="887">
        <v>52095</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174</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t="s">
        <v>174</v>
      </c>
      <c r="DH128" s="875"/>
      <c r="DI128" s="875"/>
      <c r="DJ128" s="875"/>
      <c r="DK128" s="875"/>
      <c r="DL128" s="875" t="s">
        <v>174</v>
      </c>
      <c r="DM128" s="875"/>
      <c r="DN128" s="875"/>
      <c r="DO128" s="875"/>
      <c r="DP128" s="875"/>
      <c r="DQ128" s="875" t="s">
        <v>174</v>
      </c>
      <c r="DR128" s="875"/>
      <c r="DS128" s="875"/>
      <c r="DT128" s="875"/>
      <c r="DU128" s="875"/>
      <c r="DV128" s="876" t="s">
        <v>174</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1636585</v>
      </c>
      <c r="AB129" s="864"/>
      <c r="AC129" s="864"/>
      <c r="AD129" s="864"/>
      <c r="AE129" s="865"/>
      <c r="AF129" s="866">
        <v>1634800</v>
      </c>
      <c r="AG129" s="864"/>
      <c r="AH129" s="864"/>
      <c r="AI129" s="864"/>
      <c r="AJ129" s="865"/>
      <c r="AK129" s="866">
        <v>1717933</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458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235161</v>
      </c>
      <c r="AB130" s="864"/>
      <c r="AC130" s="864"/>
      <c r="AD130" s="864"/>
      <c r="AE130" s="865"/>
      <c r="AF130" s="866">
        <v>231993</v>
      </c>
      <c r="AG130" s="864"/>
      <c r="AH130" s="864"/>
      <c r="AI130" s="864"/>
      <c r="AJ130" s="865"/>
      <c r="AK130" s="866">
        <v>233807</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11.4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1401424</v>
      </c>
      <c r="AB131" s="847"/>
      <c r="AC131" s="847"/>
      <c r="AD131" s="847"/>
      <c r="AE131" s="848"/>
      <c r="AF131" s="849">
        <v>1402807</v>
      </c>
      <c r="AG131" s="847"/>
      <c r="AH131" s="847"/>
      <c r="AI131" s="847"/>
      <c r="AJ131" s="848"/>
      <c r="AK131" s="849">
        <v>1484126</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v>94.8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11.79528822</v>
      </c>
      <c r="AB132" s="827"/>
      <c r="AC132" s="827"/>
      <c r="AD132" s="827"/>
      <c r="AE132" s="828"/>
      <c r="AF132" s="829">
        <v>10.85637582</v>
      </c>
      <c r="AG132" s="827"/>
      <c r="AH132" s="827"/>
      <c r="AI132" s="827"/>
      <c r="AJ132" s="828"/>
      <c r="AK132" s="829">
        <v>11.68189224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11</v>
      </c>
      <c r="AB133" s="806"/>
      <c r="AC133" s="806"/>
      <c r="AD133" s="806"/>
      <c r="AE133" s="807"/>
      <c r="AF133" s="805">
        <v>11.2</v>
      </c>
      <c r="AG133" s="806"/>
      <c r="AH133" s="806"/>
      <c r="AI133" s="806"/>
      <c r="AJ133" s="807"/>
      <c r="AK133" s="805">
        <v>11.4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DT1fea4MRjmpT3toCuZqcXkSv7hBOTemEtXcGU6xc8lsbx/UWHg/MeDzP//GTNI1PjS1us5+190doJHdA2Z6Q==" saltValue="m7p4jmK6fOCpU0jrLcv0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10" zoomScaleNormal="85" zoomScaleSheetLayoutView="100" workbookViewId="0">
      <selection activeCell="AG51" sqref="A49:AG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kNQFifvCc49cjgj8a1bHh6J1p6AE/YYIb3ryLoFVE8JeQ4hxXKRz0s3/9L/8zgSQvF+TPI+UTvhwFR77PL6wQ==" saltValue="NK9jPJB6Rpkg6he3xneF3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vcgNqMJx+Sa+9AQC1ug3En6xvZ9pOLaSCrQpYLqrRS7QsO7XdSzjVJt+PLHWbSDHwvtnJYk3FBIUWt0ZONtGw==" saltValue="03FlsbDef2Q+9r7/1Vctv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507</v>
      </c>
      <c r="AL9" s="1228"/>
      <c r="AM9" s="1228"/>
      <c r="AN9" s="1229"/>
      <c r="AO9" s="314">
        <v>641193</v>
      </c>
      <c r="AP9" s="314">
        <v>319001</v>
      </c>
      <c r="AQ9" s="315">
        <v>224098</v>
      </c>
      <c r="AR9" s="316">
        <v>42.3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508</v>
      </c>
      <c r="AL10" s="1228"/>
      <c r="AM10" s="1228"/>
      <c r="AN10" s="1229"/>
      <c r="AO10" s="317">
        <v>86264</v>
      </c>
      <c r="AP10" s="317">
        <v>42917</v>
      </c>
      <c r="AQ10" s="318">
        <v>32087</v>
      </c>
      <c r="AR10" s="319">
        <v>33.799999999999997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509</v>
      </c>
      <c r="AL11" s="1228"/>
      <c r="AM11" s="1228"/>
      <c r="AN11" s="1229"/>
      <c r="AO11" s="317" t="s">
        <v>510</v>
      </c>
      <c r="AP11" s="317" t="s">
        <v>510</v>
      </c>
      <c r="AQ11" s="318">
        <v>3587</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512</v>
      </c>
      <c r="AL13" s="1228"/>
      <c r="AM13" s="1228"/>
      <c r="AN13" s="1229"/>
      <c r="AO13" s="317">
        <v>5794</v>
      </c>
      <c r="AP13" s="317">
        <v>2883</v>
      </c>
      <c r="AQ13" s="318">
        <v>11579</v>
      </c>
      <c r="AR13" s="319">
        <v>-75.099999999999994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513</v>
      </c>
      <c r="AL14" s="1228"/>
      <c r="AM14" s="1228"/>
      <c r="AN14" s="1229"/>
      <c r="AO14" s="317">
        <v>17863</v>
      </c>
      <c r="AP14" s="317">
        <v>8887</v>
      </c>
      <c r="AQ14" s="318">
        <v>4496</v>
      </c>
      <c r="AR14" s="319">
        <v>97.7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514</v>
      </c>
      <c r="AL15" s="1231"/>
      <c r="AM15" s="1231"/>
      <c r="AN15" s="1232"/>
      <c r="AO15" s="317">
        <v>-48816</v>
      </c>
      <c r="AP15" s="317">
        <v>-24287</v>
      </c>
      <c r="AQ15" s="318">
        <v>-17592</v>
      </c>
      <c r="AR15" s="319">
        <v>38.1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702298</v>
      </c>
      <c r="AP16" s="317">
        <v>349402</v>
      </c>
      <c r="AQ16" s="318">
        <v>258255</v>
      </c>
      <c r="AR16" s="319">
        <v>35.299999999999997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519</v>
      </c>
      <c r="AL21" s="1234"/>
      <c r="AM21" s="1234"/>
      <c r="AN21" s="1235"/>
      <c r="AO21" s="330">
        <v>28.86</v>
      </c>
      <c r="AP21" s="331">
        <v>22.75</v>
      </c>
      <c r="AQ21" s="332">
        <v>6.11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520</v>
      </c>
      <c r="AL22" s="1234"/>
      <c r="AM22" s="1234"/>
      <c r="AN22" s="1235"/>
      <c r="AO22" s="335">
        <v>95.5</v>
      </c>
      <c r="AP22" s="336">
        <v>95.6</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524</v>
      </c>
      <c r="AL32" s="1217"/>
      <c r="AM32" s="1217"/>
      <c r="AN32" s="1218"/>
      <c r="AO32" s="345">
        <v>307052</v>
      </c>
      <c r="AP32" s="345">
        <v>152762</v>
      </c>
      <c r="AQ32" s="346">
        <v>146295</v>
      </c>
      <c r="AR32" s="347">
        <v>4.4000000000000004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525</v>
      </c>
      <c r="AL33" s="1217"/>
      <c r="AM33" s="1217"/>
      <c r="AN33" s="1218"/>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526</v>
      </c>
      <c r="AL34" s="1217"/>
      <c r="AM34" s="1217"/>
      <c r="AN34" s="1218"/>
      <c r="AO34" s="345" t="s">
        <v>510</v>
      </c>
      <c r="AP34" s="345" t="s">
        <v>510</v>
      </c>
      <c r="AQ34" s="346">
        <v>4</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527</v>
      </c>
      <c r="AL35" s="1217"/>
      <c r="AM35" s="1217"/>
      <c r="AN35" s="1218"/>
      <c r="AO35" s="345">
        <v>127995</v>
      </c>
      <c r="AP35" s="345">
        <v>63679</v>
      </c>
      <c r="AQ35" s="346">
        <v>31593</v>
      </c>
      <c r="AR35" s="347">
        <v>101.6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528</v>
      </c>
      <c r="AL36" s="1217"/>
      <c r="AM36" s="1217"/>
      <c r="AN36" s="1218"/>
      <c r="AO36" s="345">
        <v>5980</v>
      </c>
      <c r="AP36" s="345">
        <v>2975</v>
      </c>
      <c r="AQ36" s="346">
        <v>3914</v>
      </c>
      <c r="AR36" s="347">
        <v>-24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529</v>
      </c>
      <c r="AL37" s="1217"/>
      <c r="AM37" s="1217"/>
      <c r="AN37" s="1218"/>
      <c r="AO37" s="345">
        <v>18249</v>
      </c>
      <c r="AP37" s="345">
        <v>9079</v>
      </c>
      <c r="AQ37" s="346">
        <v>1348</v>
      </c>
      <c r="AR37" s="347">
        <v>573.5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530</v>
      </c>
      <c r="AL38" s="1214"/>
      <c r="AM38" s="1214"/>
      <c r="AN38" s="1215"/>
      <c r="AO38" s="348" t="s">
        <v>510</v>
      </c>
      <c r="AP38" s="348" t="s">
        <v>510</v>
      </c>
      <c r="AQ38" s="349">
        <v>27</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531</v>
      </c>
      <c r="AL39" s="1214"/>
      <c r="AM39" s="1214"/>
      <c r="AN39" s="1215"/>
      <c r="AO39" s="345">
        <v>-52095</v>
      </c>
      <c r="AP39" s="345">
        <v>-25918</v>
      </c>
      <c r="AQ39" s="346">
        <v>-7201</v>
      </c>
      <c r="AR39" s="347">
        <v>259.89999999999998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532</v>
      </c>
      <c r="AL40" s="1217"/>
      <c r="AM40" s="1217"/>
      <c r="AN40" s="1218"/>
      <c r="AO40" s="345">
        <v>-233807</v>
      </c>
      <c r="AP40" s="345">
        <v>-116322</v>
      </c>
      <c r="AQ40" s="346">
        <v>-128709</v>
      </c>
      <c r="AR40" s="347">
        <v>-9.6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173374</v>
      </c>
      <c r="AP41" s="345">
        <v>86256</v>
      </c>
      <c r="AQ41" s="346">
        <v>47272</v>
      </c>
      <c r="AR41" s="347">
        <v>82.5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502</v>
      </c>
      <c r="AN49" s="1224" t="s">
        <v>536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484755</v>
      </c>
      <c r="AN51" s="367">
        <v>231387</v>
      </c>
      <c r="AO51" s="368">
        <v>-9.8000000000000007</v>
      </c>
      <c r="AP51" s="369">
        <v>291945</v>
      </c>
      <c r="AQ51" s="370">
        <v>4.0999999999999996</v>
      </c>
      <c r="AR51" s="371">
        <v>-13.9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148723</v>
      </c>
      <c r="AN52" s="375">
        <v>70989</v>
      </c>
      <c r="AO52" s="376">
        <v>-0.3</v>
      </c>
      <c r="AP52" s="377">
        <v>127651</v>
      </c>
      <c r="AQ52" s="378">
        <v>0.3</v>
      </c>
      <c r="AR52" s="379">
        <v>-0.6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758704</v>
      </c>
      <c r="AN53" s="367">
        <v>363364</v>
      </c>
      <c r="AO53" s="368">
        <v>57</v>
      </c>
      <c r="AP53" s="369">
        <v>291173</v>
      </c>
      <c r="AQ53" s="370">
        <v>-0.3</v>
      </c>
      <c r="AR53" s="371">
        <v>57.3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190453</v>
      </c>
      <c r="AN54" s="375">
        <v>91213</v>
      </c>
      <c r="AO54" s="376">
        <v>28.5</v>
      </c>
      <c r="AP54" s="377">
        <v>119071</v>
      </c>
      <c r="AQ54" s="378">
        <v>-6.7</v>
      </c>
      <c r="AR54" s="379">
        <v>35.200000000000003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708221</v>
      </c>
      <c r="AN55" s="367">
        <v>336927</v>
      </c>
      <c r="AO55" s="368">
        <v>-7.3</v>
      </c>
      <c r="AP55" s="369">
        <v>271581</v>
      </c>
      <c r="AQ55" s="370">
        <v>-6.7</v>
      </c>
      <c r="AR55" s="371">
        <v>-0.6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289355</v>
      </c>
      <c r="AN56" s="375">
        <v>137657</v>
      </c>
      <c r="AO56" s="376">
        <v>50.9</v>
      </c>
      <c r="AP56" s="377">
        <v>117844</v>
      </c>
      <c r="AQ56" s="378">
        <v>-1</v>
      </c>
      <c r="AR56" s="379">
        <v>51.9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359714</v>
      </c>
      <c r="AN57" s="367">
        <v>173023</v>
      </c>
      <c r="AO57" s="368">
        <v>-48.6</v>
      </c>
      <c r="AP57" s="369">
        <v>268375</v>
      </c>
      <c r="AQ57" s="370">
        <v>-1.2</v>
      </c>
      <c r="AR57" s="371">
        <v>-47.4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227074</v>
      </c>
      <c r="AN58" s="375">
        <v>109223</v>
      </c>
      <c r="AO58" s="376">
        <v>-20.7</v>
      </c>
      <c r="AP58" s="377">
        <v>119602</v>
      </c>
      <c r="AQ58" s="378">
        <v>1.5</v>
      </c>
      <c r="AR58" s="379">
        <v>-22.2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244756</v>
      </c>
      <c r="AN59" s="367">
        <v>121769</v>
      </c>
      <c r="AO59" s="368">
        <v>-29.6</v>
      </c>
      <c r="AP59" s="369">
        <v>301035</v>
      </c>
      <c r="AQ59" s="370">
        <v>12.2</v>
      </c>
      <c r="AR59" s="371">
        <v>-41.8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63402</v>
      </c>
      <c r="AN60" s="375">
        <v>31543</v>
      </c>
      <c r="AO60" s="376">
        <v>-71.099999999999994</v>
      </c>
      <c r="AP60" s="377">
        <v>154376</v>
      </c>
      <c r="AQ60" s="378">
        <v>29.1</v>
      </c>
      <c r="AR60" s="379">
        <v>-100.2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511230</v>
      </c>
      <c r="AN61" s="382">
        <v>245294</v>
      </c>
      <c r="AO61" s="383">
        <v>-7.7</v>
      </c>
      <c r="AP61" s="384">
        <v>284822</v>
      </c>
      <c r="AQ61" s="385">
        <v>1.6</v>
      </c>
      <c r="AR61" s="371">
        <v>-9.3000000000000007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183801</v>
      </c>
      <c r="AN62" s="375">
        <v>88125</v>
      </c>
      <c r="AO62" s="376">
        <v>-2.5</v>
      </c>
      <c r="AP62" s="377">
        <v>127709</v>
      </c>
      <c r="AQ62" s="378">
        <v>4.5999999999999996</v>
      </c>
      <c r="AR62" s="379">
        <v>-7.1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O4i+EM9G48VNL9eDqR4vzOE/KvBnURielKfTdz5m3smnPTEzbL0OxGijueE0OOunoBEPYPb8qG1DzUWuBRahQ==" saltValue="Wv0JIs1X7hsvCDdp5i70z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D25" sqref="AD25"/>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FiYS2kBuomIJlSUUSfG2s0kgq2cO6auGiiQypAKiLSf7A2r7A6x0wM5Vu2yKQZYW3xJegUfUSi40WcJYDajdA==" saltValue="24qPX3HDnVHA5vklk8UU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BL+iFXfA67DDqdu2DElXrbkj+IRGxZ6NyHT0cfpcFTpoDcJLX65T0pSWSEcICp9XGxZnDM8uSqMDBCQcpgtvkA==" saltValue="jVIQAYGXLbj6CZ8uc8109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25.72</v>
      </c>
      <c r="G47" s="12">
        <v>26.97</v>
      </c>
      <c r="H47" s="12">
        <v>14.79</v>
      </c>
      <c r="I47" s="12">
        <v>11.32</v>
      </c>
      <c r="J47" s="13">
        <v>13.46</v>
      </c>
    </row>
    <row r="48" spans="2:10" ht="57.75" customHeight="1" x14ac:dyDescent="0.15">
      <c r="B48" s="14"/>
      <c r="C48" s="1240" t="s">
        <v>4</v>
      </c>
      <c r="D48" s="1240"/>
      <c r="E48" s="1241"/>
      <c r="F48" s="15">
        <v>6.79</v>
      </c>
      <c r="G48" s="16">
        <v>3.5</v>
      </c>
      <c r="H48" s="16">
        <v>3.93</v>
      </c>
      <c r="I48" s="16">
        <v>5.55</v>
      </c>
      <c r="J48" s="17">
        <v>6.48</v>
      </c>
    </row>
    <row r="49" spans="2:10" ht="57.75" customHeight="1" thickBot="1" x14ac:dyDescent="0.2">
      <c r="B49" s="18"/>
      <c r="C49" s="1242" t="s">
        <v>5</v>
      </c>
      <c r="D49" s="1242"/>
      <c r="E49" s="1243"/>
      <c r="F49" s="19" t="s">
        <v>557</v>
      </c>
      <c r="G49" s="20" t="s">
        <v>558</v>
      </c>
      <c r="H49" s="20" t="s">
        <v>559</v>
      </c>
      <c r="I49" s="20" t="s">
        <v>560</v>
      </c>
      <c r="J49" s="21">
        <v>3.88</v>
      </c>
    </row>
    <row r="50" spans="2:10" ht="13.5" customHeight="1" x14ac:dyDescent="0.15"/>
  </sheetData>
  <sheetProtection algorithmName="SHA-512" hashValue="zrf7+CXRQkV1Ngerg2OKQBC1EWzTSPenfpP/V8hVSAEh6qvykrbAge0hQQ0Hf1Itq9a+UmXYp5Zp/lE+y0wMVg==" saltValue="XTMFZygiFO5ppnwvzx3G2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2022-10-17T01:56:43Z</cp:lastPrinted>
  <dcterms:created xsi:type="dcterms:W3CDTF">2022-02-02T03:09:49Z</dcterms:created>
  <dcterms:modified xsi:type="dcterms:W3CDTF">2022-10-17T01:56:50Z</dcterms:modified>
  <cp:category/>
</cp:coreProperties>
</file>