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kkari-ifile\desktop$\takahashi_k\Desktop\送信用フォルダ\04_R2\"/>
    </mc:Choice>
  </mc:AlternateContent>
  <workbookProtection workbookAlgorithmName="SHA-512" workbookHashValue="PoTY/RH/4GYnCYYNjMb5qM+LKGz0BjYUiiGCNRcK5EKVpid16hN+IeMyBPkn5SuO4LwHDicYRLuqg7NXXLC31w==" workbookSaltValue="8ggrCLKDvsVvKsMqfQNWaA==" workbookSpinCount="100000" lockStructure="1"/>
  <bookViews>
    <workbookView xWindow="0" yWindow="0" windowWidth="28800" windowHeight="1245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<sst xmlns="http://schemas.openxmlformats.org/spreadsheetml/2006/main" count="225" uniqueCount="111">
  <si>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</si>
  <si>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</si>
  <si>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</si>
  <si>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</si>
  <si>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</si>
  <si>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</si>
  <si>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</si>
  <si>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</si>
  <si>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</si>
  <si>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</si>
  <si>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</si>
  <si>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</si>
  <si>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</si>
  <si>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</si>
  <si>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</si>
  <si>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</si>
  <si>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</si>
  <si>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</si>
  <si>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</si>
  <si>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</si>
  <si>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</si>
  <si>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</si>
  <si>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</si>
  <si>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</si>
  <si>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</si>
  <si>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</si>
  <si>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</si>
  <si>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</si>
  <si>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</si>
  <si>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</si>
  <si>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</si>
  <si>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</si>
  <si>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</si>
  <si>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</si>
  <si>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</si>
  <si>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</si>
  <si>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</si>
  <si>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</si>
  <si>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</si>
  <si>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</si>
  <si>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</si>
  <si>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</si>
  <si>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</si>
  <si>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</si>
  <si>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</si>
  <si>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</si>
  <si>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</si>
  <si>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</si>
  <si>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</si>
  <si>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</si>
  <si>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</si>
  <si>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</si>
  <si>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</si>
  <si>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</si>
  <si>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</si>
  <si>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</si>
  <si>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</si>
  <si>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</si>
  <si>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</si>
  <si>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</si>
  <si>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</si>
  <si>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</si>
  <si>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</si>
  <si>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</si>
  <si>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</si>
  <si>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</si>
  <si>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</si>
  <si>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</si>
  <si>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</si>
  <si>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</si>
  <si>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</si>
  <si>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</si>
  <si>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</si>
  <si>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</si>
  <si>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</si>
  <si>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</si>
  <si>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</si>
  <si>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</si>
  <si>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</si>
  <si>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</si>
  <si>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</si>
  <si>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</si>
  <si>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</si>
  <si>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</si>
  <si>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</si>
  <si>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</si>
  <si>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</si>
  <si>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</si>
  <si>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</si>
  <si>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</si>
  <si>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</si>
  <si>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</si>
  <si>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</si>
  <si>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</si>
  <si>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</si>
  <si>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真狩村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</si>
  <si>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</si>
  <si>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</si>
  <si>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</si>
  <si>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</si>
  <si>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</si>
  <si>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</si>
  <si>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</si>
  <si>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</si>
  <si>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</si>
  <si>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</si>
  <si>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</si>
  <si>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</si>
  <si>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25年度から平成27年度にかけて、ポンプ場等の機器更新工事を実施し、その後平成28年度から平成34年度にかけて、40年以上経過した配水管の布設替工事を実施しています。一方、年に数件漏水修理工事を行っていることから、今後においても計画的な管路等の更新工事が必要であると考えます。</t>
    <rPh sb="0" eb="2">
      <t>ヘイセイ</t>
    </rPh>
    <rPh sb="4" eb="6">
      <t>ネンド</t>
    </rPh>
    <rPh sb="8" eb="10">
      <t>ヘイセイ</t>
    </rPh>
    <rPh sb="12" eb="14">
      <t>ネンド</t>
    </rPh>
    <rPh sb="22" eb="23">
      <t>ジョウ</t>
    </rPh>
    <rPh sb="23" eb="24">
      <t>トウ</t>
    </rPh>
    <rPh sb="25" eb="27">
      <t>キキ</t>
    </rPh>
    <rPh sb="27" eb="29">
      <t>コウシン</t>
    </rPh>
    <rPh sb="29" eb="31">
      <t>コウジ</t>
    </rPh>
    <rPh sb="32" eb="34">
      <t>ジッシ</t>
    </rPh>
    <rPh sb="38" eb="39">
      <t>ゴ</t>
    </rPh>
    <rPh sb="39" eb="41">
      <t>ヘイセイ</t>
    </rPh>
    <rPh sb="43" eb="45">
      <t>ネンド</t>
    </rPh>
    <rPh sb="47" eb="49">
      <t>ヘイセイ</t>
    </rPh>
    <rPh sb="51" eb="53">
      <t>ネンド</t>
    </rPh>
    <rPh sb="60" eb="63">
      <t>ネンイジョウ</t>
    </rPh>
    <rPh sb="63" eb="65">
      <t>ケイカ</t>
    </rPh>
    <rPh sb="67" eb="69">
      <t>ハイスイ</t>
    </rPh>
    <rPh sb="69" eb="70">
      <t>カン</t>
    </rPh>
    <rPh sb="71" eb="73">
      <t>フセツ</t>
    </rPh>
    <rPh sb="73" eb="74">
      <t>ガ</t>
    </rPh>
    <rPh sb="74" eb="76">
      <t>コウジ</t>
    </rPh>
    <rPh sb="77" eb="79">
      <t>ジッシ</t>
    </rPh>
    <rPh sb="85" eb="87">
      <t>イッポウ</t>
    </rPh>
    <rPh sb="88" eb="89">
      <t>ネン</t>
    </rPh>
    <rPh sb="90" eb="92">
      <t>スウケン</t>
    </rPh>
    <rPh sb="92" eb="94">
      <t>ロウスイ</t>
    </rPh>
    <rPh sb="94" eb="96">
      <t>シュウリ</t>
    </rPh>
    <rPh sb="96" eb="98">
      <t>コウジ</t>
    </rPh>
    <rPh sb="99" eb="100">
      <t>オコナ</t>
    </rPh>
    <rPh sb="109" eb="111">
      <t>コンゴ</t>
    </rPh>
    <rPh sb="116" eb="119">
      <t>ケイカクテキ</t>
    </rPh>
    <rPh sb="120" eb="123">
      <t>カンロトウ</t>
    </rPh>
    <rPh sb="124" eb="126">
      <t>コウシン</t>
    </rPh>
    <rPh sb="126" eb="128">
      <t>コウジ</t>
    </rPh>
    <rPh sb="129" eb="131">
      <t>ヒツヨウ</t>
    </rPh>
    <rPh sb="135" eb="136">
      <t>カンガ</t>
    </rPh>
    <phoneticPr fontId="4"/>
  </si>
  <si>
    <t>・単年度収支が赤字で、料金回収率が100%を下回っており、給水にかかる費用が一般会計からの繰入金で賄われていることから、料金における未納額を減少させることや適正な料金水準を検討する必要があると考えます。また、管路の更新工事を実施する一方で、人口減少によって料金収入が減少することが予想されるため、経営改善に向けた取組が必要であると考えます。</t>
    <phoneticPr fontId="4"/>
  </si>
  <si>
    <t>・収益的収支比率が100%を下回っていることから、経営改善に向けた取組が必要であると考えます。
・企業債残高対給水収益比率については、平成6年度から平成11年度にかけて給水区域拡張及び既設配水管の更新工事を実施したことによるものや平成25年度からの機器更新工事及び既設配水管の更新工事の影響があると考えます。
・料金回収率については、100％を下回っていることから、適切な料金収入の確保が必要であると考えます。
・給水原価については、類似団体平均値より低く推移していますので、今後も継続していきたいと考えます。
・施設利用率については、類似団体平均値より高く推移していますが、さらに施設利用率向上に向けた取組が必要であると考える。
・有収率については、類似団体平均値より高く推移していますが、平成6年度から平成11年度及び平成28年度から既設配水管の更新工事を実施したことによる効果があったものと考え、今後においてもこの水準を維持したいと考えます。</t>
    <rPh sb="1" eb="4">
      <t>シュウエキテキ</t>
    </rPh>
    <rPh sb="4" eb="6">
      <t>シュウシ</t>
    </rPh>
    <rPh sb="6" eb="8">
      <t>ヒリツ</t>
    </rPh>
    <rPh sb="14" eb="16">
      <t>シタマワ</t>
    </rPh>
    <rPh sb="25" eb="27">
      <t>ケイエイ</t>
    </rPh>
    <rPh sb="27" eb="29">
      <t>カイゼン</t>
    </rPh>
    <rPh sb="30" eb="31">
      <t>ム</t>
    </rPh>
    <rPh sb="33" eb="35">
      <t>トリク</t>
    </rPh>
    <rPh sb="36" eb="38">
      <t>ヒツヨウ</t>
    </rPh>
    <rPh sb="42" eb="43">
      <t>カンガ</t>
    </rPh>
    <rPh sb="49" eb="51">
      <t>キギョウ</t>
    </rPh>
    <rPh sb="51" eb="52">
      <t>サイ</t>
    </rPh>
    <rPh sb="52" eb="54">
      <t>ザンダカ</t>
    </rPh>
    <rPh sb="54" eb="55">
      <t>タイ</t>
    </rPh>
    <rPh sb="55" eb="56">
      <t>キュウ</t>
    </rPh>
    <rPh sb="56" eb="57">
      <t>スイ</t>
    </rPh>
    <rPh sb="57" eb="59">
      <t>シュウエキ</t>
    </rPh>
    <rPh sb="59" eb="61">
      <t>ヒリツ</t>
    </rPh>
    <rPh sb="67" eb="69">
      <t>ヘイセイ</t>
    </rPh>
    <rPh sb="70" eb="72">
      <t>ネンド</t>
    </rPh>
    <rPh sb="74" eb="76">
      <t>ヘイセイ</t>
    </rPh>
    <rPh sb="78" eb="80">
      <t>ネンド</t>
    </rPh>
    <rPh sb="84" eb="85">
      <t>キュウ</t>
    </rPh>
    <rPh sb="85" eb="86">
      <t>スイ</t>
    </rPh>
    <rPh sb="86" eb="88">
      <t>クイキ</t>
    </rPh>
    <rPh sb="88" eb="90">
      <t>カクチョウ</t>
    </rPh>
    <rPh sb="90" eb="91">
      <t>オヨ</t>
    </rPh>
    <rPh sb="92" eb="94">
      <t>キセツ</t>
    </rPh>
    <rPh sb="94" eb="96">
      <t>ハイスイ</t>
    </rPh>
    <rPh sb="96" eb="97">
      <t>カン</t>
    </rPh>
    <rPh sb="98" eb="100">
      <t>コウシン</t>
    </rPh>
    <rPh sb="100" eb="102">
      <t>コウジ</t>
    </rPh>
    <rPh sb="103" eb="105">
      <t>ジッシ</t>
    </rPh>
    <rPh sb="115" eb="117">
      <t>ヘイセイ</t>
    </rPh>
    <rPh sb="119" eb="121">
      <t>ネンド</t>
    </rPh>
    <rPh sb="124" eb="126">
      <t>キキ</t>
    </rPh>
    <rPh sb="126" eb="128">
      <t>コウシン</t>
    </rPh>
    <rPh sb="128" eb="130">
      <t>コウジ</t>
    </rPh>
    <rPh sb="130" eb="131">
      <t>オヨ</t>
    </rPh>
    <rPh sb="132" eb="134">
      <t>キセツ</t>
    </rPh>
    <rPh sb="134" eb="136">
      <t>ハイスイ</t>
    </rPh>
    <rPh sb="136" eb="137">
      <t>カン</t>
    </rPh>
    <rPh sb="138" eb="140">
      <t>コウシン</t>
    </rPh>
    <rPh sb="140" eb="142">
      <t>コウジ</t>
    </rPh>
    <rPh sb="143" eb="145">
      <t>エイキョウ</t>
    </rPh>
    <rPh sb="149" eb="150">
      <t>カンガ</t>
    </rPh>
    <rPh sb="156" eb="158">
      <t>リョウキン</t>
    </rPh>
    <rPh sb="158" eb="160">
      <t>カイシュウ</t>
    </rPh>
    <rPh sb="160" eb="161">
      <t>リツ</t>
    </rPh>
    <rPh sb="172" eb="174">
      <t>シタマワ</t>
    </rPh>
    <rPh sb="183" eb="185">
      <t>テキセツ</t>
    </rPh>
    <rPh sb="186" eb="188">
      <t>リョウキン</t>
    </rPh>
    <rPh sb="188" eb="190">
      <t>シュウニュウ</t>
    </rPh>
    <rPh sb="191" eb="193">
      <t>カクホ</t>
    </rPh>
    <rPh sb="194" eb="196">
      <t>ヒツヨウ</t>
    </rPh>
    <rPh sb="200" eb="201">
      <t>カンガ</t>
    </rPh>
    <rPh sb="207" eb="208">
      <t>キュウ</t>
    </rPh>
    <rPh sb="208" eb="209">
      <t>スイ</t>
    </rPh>
    <rPh sb="209" eb="211">
      <t>ゲンカ</t>
    </rPh>
    <rPh sb="217" eb="219">
      <t>ルイジ</t>
    </rPh>
    <rPh sb="219" eb="221">
      <t>ダンタイ</t>
    </rPh>
    <rPh sb="221" eb="224">
      <t>ヘイキンチ</t>
    </rPh>
    <rPh sb="226" eb="227">
      <t>ヒク</t>
    </rPh>
    <rPh sb="228" eb="230">
      <t>スイイ</t>
    </rPh>
    <rPh sb="238" eb="240">
      <t>コンゴ</t>
    </rPh>
    <rPh sb="241" eb="243">
      <t>ケイゾク</t>
    </rPh>
    <rPh sb="250" eb="251">
      <t>カンガ</t>
    </rPh>
    <rPh sb="257" eb="259">
      <t>シセツ</t>
    </rPh>
    <rPh sb="259" eb="262">
      <t>リヨウリツ</t>
    </rPh>
    <rPh sb="268" eb="270">
      <t>ルイジ</t>
    </rPh>
    <rPh sb="270" eb="272">
      <t>ダンタイ</t>
    </rPh>
    <rPh sb="272" eb="275">
      <t>ヘイキンチ</t>
    </rPh>
    <rPh sb="277" eb="278">
      <t>タカ</t>
    </rPh>
    <rPh sb="279" eb="281">
      <t>スイイ</t>
    </rPh>
    <rPh sb="291" eb="293">
      <t>シセツ</t>
    </rPh>
    <rPh sb="293" eb="296">
      <t>リヨウリツ</t>
    </rPh>
    <rPh sb="296" eb="298">
      <t>コウジョウ</t>
    </rPh>
    <rPh sb="299" eb="300">
      <t>ム</t>
    </rPh>
    <rPh sb="302" eb="304">
      <t>トリクミ</t>
    </rPh>
    <rPh sb="305" eb="307">
      <t>ヒツヨウ</t>
    </rPh>
    <rPh sb="311" eb="312">
      <t>カンガ</t>
    </rPh>
    <rPh sb="317" eb="318">
      <t>ユウ</t>
    </rPh>
    <rPh sb="318" eb="319">
      <t>シュウ</t>
    </rPh>
    <rPh sb="319" eb="320">
      <t>リツ</t>
    </rPh>
    <rPh sb="346" eb="348">
      <t>ヘイセイ</t>
    </rPh>
    <rPh sb="349" eb="351">
      <t>ネンド</t>
    </rPh>
    <rPh sb="353" eb="355">
      <t>ヘイセイ</t>
    </rPh>
    <rPh sb="357" eb="359">
      <t>ネンド</t>
    </rPh>
    <rPh sb="359" eb="360">
      <t>オヨ</t>
    </rPh>
    <rPh sb="361" eb="363">
      <t>ヘイセイ</t>
    </rPh>
    <rPh sb="365" eb="367">
      <t>ネンド</t>
    </rPh>
    <rPh sb="369" eb="371">
      <t>キセツ</t>
    </rPh>
    <rPh sb="371" eb="373">
      <t>ハイスイ</t>
    </rPh>
    <rPh sb="373" eb="374">
      <t>カン</t>
    </rPh>
    <rPh sb="375" eb="377">
      <t>コウシン</t>
    </rPh>
    <rPh sb="377" eb="379">
      <t>コウジ</t>
    </rPh>
    <rPh sb="380" eb="382">
      <t>ジッシ</t>
    </rPh>
    <rPh sb="389" eb="391">
      <t>コウカ</t>
    </rPh>
    <rPh sb="398" eb="399">
      <t>カンガ</t>
    </rPh>
    <rPh sb="401" eb="403">
      <t>コンゴ</t>
    </rPh>
    <rPh sb="410" eb="412">
      <t>スイジュン</t>
    </rPh>
    <rPh sb="413" eb="415">
      <t>イジ</t>
    </rPh>
    <rPh sb="419" eb="42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</si>
</sst>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2.82</c:v>
                </c:pt>
                <c:pt idx="3" formatCode="#,##0.00;&quot;△&quot;#,##0.00;&quot;-&quot;">
                  <c:v>3.49</c:v>
                </c:pt>
                <c:pt idx="4" formatCode="#,##0.00;&quot;△&quot;#,##0.00;&quot;-&quot;">
                  <c:v>3.69</c:v>
                </c:pt>
              </c:numCache>
            </c:numRef>
          </c:val>
          <c:extLst xmlns:c16r2="http://schemas.microsoft.com/office/drawing/2015/06/chart">
            <c:ext xmlns:c16="http://schemas.microsoft.com/office/drawing/2014/chart" uri="{C3380CC4-5D6E-409C-BE32-E72D297353CC}">
              <c16:uniqueId val="{00000000-0946-4841-A0F6-9D4D88C06C68}"/>
            </c:ext>
          </c:extLst>
        </c:ser>
        <c:dLbls>
          <c:showLegendKey val="0"/>
          <c:showVal val="0"/>
          <c:showCatName val="0"/>
          <c:showSerName val="0"/>
          <c:showPercent val="0"/>
          <c:showBubbleSize val="0"/>
        </c:dLbls>
        <c:gapWidth val="150"/>
        <c:axId val="301230144"/>
        <c:axId val="4246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0946-4841-A0F6-9D4D88C06C68}"/>
            </c:ext>
          </c:extLst>
        </c:ser>
        <c:dLbls>
          <c:showLegendKey val="0"/>
          <c:showVal val="0"/>
          <c:showCatName val="0"/>
          <c:showSerName val="0"/>
          <c:showPercent val="0"/>
          <c:showBubbleSize val="0"/>
        </c:dLbls>
        <c:marker val="1"/>
        <c:smooth val="0"/>
        <c:axId val="301230144"/>
        <c:axId val="424630272"/>
      </c:lineChart>
      <c:dateAx>
        <c:axId val="301230144"/>
        <c:scaling>
          <c:orientation val="minMax"/>
        </c:scaling>
        <c:delete val="1"/>
        <c:axPos val="b"/>
        <c:numFmt formatCode="ge" sourceLinked="1"/>
        <c:majorTickMark val="none"/>
        <c:minorTickMark val="none"/>
        <c:tickLblPos val="none"/>
        <c:crossAx val="424630272"/>
        <c:crosses val="autoZero"/>
        <c:auto val="1"/>
        <c:lblOffset val="100"/>
        <c:baseTimeUnit val="years"/>
      </c:dateAx>
      <c:valAx>
        <c:axId val="4246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65.97</c:v>
                </c:pt>
                <c:pt idx="1">
                  <c:v>67.849999999999994</c:v>
                </c:pt>
                <c:pt idx="2">
                  <c:v>69.040000000000006</c:v>
                </c:pt>
                <c:pt idx="3">
                  <c:v>72.28</c:v>
                </c:pt>
                <c:pt idx="4">
                  <c:v>69.59</c:v>
                </c:pt>
              </c:numCache>
            </c:numRef>
          </c:val>
          <c:extLst xmlns:c16r2="http://schemas.microsoft.com/office/drawing/2015/06/chart">
            <c:ext xmlns:c16="http://schemas.microsoft.com/office/drawing/2014/chart" uri="{C3380CC4-5D6E-409C-BE32-E72D297353CC}">
              <c16:uniqueId val="{00000000-B20C-482E-872E-9021C68AB715}"/>
            </c:ext>
          </c:extLst>
        </c:ser>
        <c:dLbls>
          <c:showLegendKey val="0"/>
          <c:showVal val="0"/>
          <c:showCatName val="0"/>
          <c:showSerName val="0"/>
          <c:showPercent val="0"/>
          <c:showBubbleSize val="0"/>
        </c:dLbls>
        <c:gapWidth val="150"/>
        <c:axId val="425385456"/>
        <c:axId val="42538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B20C-482E-872E-9021C68AB715}"/>
            </c:ext>
          </c:extLst>
        </c:ser>
        <c:dLbls>
          <c:showLegendKey val="0"/>
          <c:showVal val="0"/>
          <c:showCatName val="0"/>
          <c:showSerName val="0"/>
          <c:showPercent val="0"/>
          <c:showBubbleSize val="0"/>
        </c:dLbls>
        <c:marker val="1"/>
        <c:smooth val="0"/>
        <c:axId val="425385456"/>
        <c:axId val="425385848"/>
      </c:lineChart>
      <c:dateAx>
        <c:axId val="425385456"/>
        <c:scaling>
          <c:orientation val="minMax"/>
        </c:scaling>
        <c:delete val="1"/>
        <c:axPos val="b"/>
        <c:numFmt formatCode="ge" sourceLinked="1"/>
        <c:majorTickMark val="none"/>
        <c:minorTickMark val="none"/>
        <c:tickLblPos val="none"/>
        <c:crossAx val="425385848"/>
        <c:crosses val="autoZero"/>
        <c:auto val="1"/>
        <c:lblOffset val="100"/>
        <c:baseTimeUnit val="years"/>
      </c:dateAx>
      <c:valAx>
        <c:axId val="4253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92.74</c:v>
                </c:pt>
                <c:pt idx="1">
                  <c:v>89.94</c:v>
                </c:pt>
                <c:pt idx="2">
                  <c:v>89.3</c:v>
                </c:pt>
                <c:pt idx="3">
                  <c:v>87.68</c:v>
                </c:pt>
                <c:pt idx="4">
                  <c:v>97.07</c:v>
                </c:pt>
              </c:numCache>
            </c:numRef>
          </c:val>
          <c:extLst xmlns:c16r2="http://schemas.microsoft.com/office/drawing/2015/06/chart">
            <c:ext xmlns:c16="http://schemas.microsoft.com/office/drawing/2014/chart" uri="{C3380CC4-5D6E-409C-BE32-E72D297353CC}">
              <c16:uniqueId val="{00000000-9E00-419A-AED7-0501B5A3D2DC}"/>
            </c:ext>
          </c:extLst>
        </c:ser>
        <c:dLbls>
          <c:showLegendKey val="0"/>
          <c:showVal val="0"/>
          <c:showCatName val="0"/>
          <c:showSerName val="0"/>
          <c:showPercent val="0"/>
          <c:showBubbleSize val="0"/>
        </c:dLbls>
        <c:gapWidth val="150"/>
        <c:axId val="425387024"/>
        <c:axId val="42639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9E00-419A-AED7-0501B5A3D2DC}"/>
            </c:ext>
          </c:extLst>
        </c:ser>
        <c:dLbls>
          <c:showLegendKey val="0"/>
          <c:showVal val="0"/>
          <c:showCatName val="0"/>
          <c:showSerName val="0"/>
          <c:showPercent val="0"/>
          <c:showBubbleSize val="0"/>
        </c:dLbls>
        <c:marker val="1"/>
        <c:smooth val="0"/>
        <c:axId val="425387024"/>
        <c:axId val="426396232"/>
      </c:lineChart>
      <c:dateAx>
        <c:axId val="425387024"/>
        <c:scaling>
          <c:orientation val="minMax"/>
        </c:scaling>
        <c:delete val="1"/>
        <c:axPos val="b"/>
        <c:numFmt formatCode="ge" sourceLinked="1"/>
        <c:majorTickMark val="none"/>
        <c:minorTickMark val="none"/>
        <c:tickLblPos val="none"/>
        <c:crossAx val="426396232"/>
        <c:crosses val="autoZero"/>
        <c:auto val="1"/>
        <c:lblOffset val="100"/>
        <c:baseTimeUnit val="years"/>
      </c:dateAx>
      <c:valAx>
        <c:axId val="42639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8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73.040000000000006</c:v>
                </c:pt>
                <c:pt idx="1">
                  <c:v>76.2</c:v>
                </c:pt>
                <c:pt idx="2">
                  <c:v>61.39</c:v>
                </c:pt>
                <c:pt idx="3">
                  <c:v>72.06</c:v>
                </c:pt>
                <c:pt idx="4">
                  <c:v>56.12</c:v>
                </c:pt>
              </c:numCache>
            </c:numRef>
          </c:val>
          <c:extLst xmlns:c16r2="http://schemas.microsoft.com/office/drawing/2015/06/chart">
            <c:ext xmlns:c16="http://schemas.microsoft.com/office/drawing/2014/chart" uri="{C3380CC4-5D6E-409C-BE32-E72D297353CC}">
              <c16:uniqueId val="{00000000-F235-4C25-AEF8-8B49C6D43719}"/>
            </c:ext>
          </c:extLst>
        </c:ser>
        <c:dLbls>
          <c:showLegendKey val="0"/>
          <c:showVal val="0"/>
          <c:showCatName val="0"/>
          <c:showSerName val="0"/>
          <c:showPercent val="0"/>
          <c:showBubbleSize val="0"/>
        </c:dLbls>
        <c:gapWidth val="150"/>
        <c:axId val="424627920"/>
        <c:axId val="42463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F235-4C25-AEF8-8B49C6D43719}"/>
            </c:ext>
          </c:extLst>
        </c:ser>
        <c:dLbls>
          <c:showLegendKey val="0"/>
          <c:showVal val="0"/>
          <c:showCatName val="0"/>
          <c:showSerName val="0"/>
          <c:showPercent val="0"/>
          <c:showBubbleSize val="0"/>
        </c:dLbls>
        <c:marker val="1"/>
        <c:smooth val="0"/>
        <c:axId val="424627920"/>
        <c:axId val="424632624"/>
      </c:lineChart>
      <c:dateAx>
        <c:axId val="424627920"/>
        <c:scaling>
          <c:orientation val="minMax"/>
        </c:scaling>
        <c:delete val="1"/>
        <c:axPos val="b"/>
        <c:numFmt formatCode="ge" sourceLinked="1"/>
        <c:majorTickMark val="none"/>
        <c:minorTickMark val="none"/>
        <c:tickLblPos val="none"/>
        <c:crossAx val="424632624"/>
        <c:crosses val="autoZero"/>
        <c:auto val="1"/>
        <c:lblOffset val="100"/>
        <c:baseTimeUnit val="years"/>
      </c:dateAx>
      <c:valAx>
        <c:axId val="42463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2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D2-4819-9613-8249CD4CDC08}"/>
            </c:ext>
          </c:extLst>
        </c:ser>
        <c:dLbls>
          <c:showLegendKey val="0"/>
          <c:showVal val="0"/>
          <c:showCatName val="0"/>
          <c:showSerName val="0"/>
          <c:showPercent val="0"/>
          <c:showBubbleSize val="0"/>
        </c:dLbls>
        <c:gapWidth val="150"/>
        <c:axId val="424633016"/>
        <c:axId val="424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D2-4819-9613-8249CD4CDC08}"/>
            </c:ext>
          </c:extLst>
        </c:ser>
        <c:dLbls>
          <c:showLegendKey val="0"/>
          <c:showVal val="0"/>
          <c:showCatName val="0"/>
          <c:showSerName val="0"/>
          <c:showPercent val="0"/>
          <c:showBubbleSize val="0"/>
        </c:dLbls>
        <c:marker val="1"/>
        <c:smooth val="0"/>
        <c:axId val="424633016"/>
        <c:axId val="424627136"/>
      </c:lineChart>
      <c:dateAx>
        <c:axId val="424633016"/>
        <c:scaling>
          <c:orientation val="minMax"/>
        </c:scaling>
        <c:delete val="1"/>
        <c:axPos val="b"/>
        <c:numFmt formatCode="ge" sourceLinked="1"/>
        <c:majorTickMark val="none"/>
        <c:minorTickMark val="none"/>
        <c:tickLblPos val="none"/>
        <c:crossAx val="424627136"/>
        <c:crosses val="autoZero"/>
        <c:auto val="1"/>
        <c:lblOffset val="100"/>
        <c:baseTimeUnit val="years"/>
      </c:dateAx>
      <c:valAx>
        <c:axId val="4246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3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44-43A2-88F1-1F4CD494ADAD}"/>
            </c:ext>
          </c:extLst>
        </c:ser>
        <c:dLbls>
          <c:showLegendKey val="0"/>
          <c:showVal val="0"/>
          <c:showCatName val="0"/>
          <c:showSerName val="0"/>
          <c:showPercent val="0"/>
          <c:showBubbleSize val="0"/>
        </c:dLbls>
        <c:gapWidth val="150"/>
        <c:axId val="424629488"/>
        <c:axId val="42463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44-43A2-88F1-1F4CD494ADAD}"/>
            </c:ext>
          </c:extLst>
        </c:ser>
        <c:dLbls>
          <c:showLegendKey val="0"/>
          <c:showVal val="0"/>
          <c:showCatName val="0"/>
          <c:showSerName val="0"/>
          <c:showPercent val="0"/>
          <c:showBubbleSize val="0"/>
        </c:dLbls>
        <c:marker val="1"/>
        <c:smooth val="0"/>
        <c:axId val="424629488"/>
        <c:axId val="424630664"/>
      </c:lineChart>
      <c:dateAx>
        <c:axId val="424629488"/>
        <c:scaling>
          <c:orientation val="minMax"/>
        </c:scaling>
        <c:delete val="1"/>
        <c:axPos val="b"/>
        <c:numFmt formatCode="ge" sourceLinked="1"/>
        <c:majorTickMark val="none"/>
        <c:minorTickMark val="none"/>
        <c:tickLblPos val="none"/>
        <c:crossAx val="424630664"/>
        <c:crosses val="autoZero"/>
        <c:auto val="1"/>
        <c:lblOffset val="100"/>
        <c:baseTimeUnit val="years"/>
      </c:dateAx>
      <c:valAx>
        <c:axId val="42463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FA-42A6-8642-2E762C3C5362}"/>
            </c:ext>
          </c:extLst>
        </c:ser>
        <c:dLbls>
          <c:showLegendKey val="0"/>
          <c:showVal val="0"/>
          <c:showCatName val="0"/>
          <c:showSerName val="0"/>
          <c:showPercent val="0"/>
          <c:showBubbleSize val="0"/>
        </c:dLbls>
        <c:gapWidth val="150"/>
        <c:axId val="424627528"/>
        <c:axId val="42463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FA-42A6-8642-2E762C3C5362}"/>
            </c:ext>
          </c:extLst>
        </c:ser>
        <c:dLbls>
          <c:showLegendKey val="0"/>
          <c:showVal val="0"/>
          <c:showCatName val="0"/>
          <c:showSerName val="0"/>
          <c:showPercent val="0"/>
          <c:showBubbleSize val="0"/>
        </c:dLbls>
        <c:marker val="1"/>
        <c:smooth val="0"/>
        <c:axId val="424627528"/>
        <c:axId val="424631448"/>
      </c:lineChart>
      <c:dateAx>
        <c:axId val="424627528"/>
        <c:scaling>
          <c:orientation val="minMax"/>
        </c:scaling>
        <c:delete val="1"/>
        <c:axPos val="b"/>
        <c:numFmt formatCode="ge" sourceLinked="1"/>
        <c:majorTickMark val="none"/>
        <c:minorTickMark val="none"/>
        <c:tickLblPos val="none"/>
        <c:crossAx val="424631448"/>
        <c:crosses val="autoZero"/>
        <c:auto val="1"/>
        <c:lblOffset val="100"/>
        <c:baseTimeUnit val="years"/>
      </c:dateAx>
      <c:valAx>
        <c:axId val="42463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2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52-4F03-B008-4FB6775F5011}"/>
            </c:ext>
          </c:extLst>
        </c:ser>
        <c:dLbls>
          <c:showLegendKey val="0"/>
          <c:showVal val="0"/>
          <c:showCatName val="0"/>
          <c:showSerName val="0"/>
          <c:showPercent val="0"/>
          <c:showBubbleSize val="0"/>
        </c:dLbls>
        <c:gapWidth val="150"/>
        <c:axId val="424629880"/>
        <c:axId val="42538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52-4F03-B008-4FB6775F5011}"/>
            </c:ext>
          </c:extLst>
        </c:ser>
        <c:dLbls>
          <c:showLegendKey val="0"/>
          <c:showVal val="0"/>
          <c:showCatName val="0"/>
          <c:showSerName val="0"/>
          <c:showPercent val="0"/>
          <c:showBubbleSize val="0"/>
        </c:dLbls>
        <c:marker val="1"/>
        <c:smooth val="0"/>
        <c:axId val="424629880"/>
        <c:axId val="425389768"/>
      </c:lineChart>
      <c:dateAx>
        <c:axId val="424629880"/>
        <c:scaling>
          <c:orientation val="minMax"/>
        </c:scaling>
        <c:delete val="1"/>
        <c:axPos val="b"/>
        <c:numFmt formatCode="ge" sourceLinked="1"/>
        <c:majorTickMark val="none"/>
        <c:minorTickMark val="none"/>
        <c:tickLblPos val="none"/>
        <c:crossAx val="425389768"/>
        <c:crosses val="autoZero"/>
        <c:auto val="1"/>
        <c:lblOffset val="100"/>
        <c:baseTimeUnit val="years"/>
      </c:dateAx>
      <c:valAx>
        <c:axId val="42538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2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1393.85</c:v>
                </c:pt>
                <c:pt idx="1">
                  <c:v>1365.31</c:v>
                </c:pt>
                <c:pt idx="2">
                  <c:v>1542.76</c:v>
                </c:pt>
                <c:pt idx="3">
                  <c:v>1771.39</c:v>
                </c:pt>
                <c:pt idx="4">
                  <c:v>1886.39</c:v>
                </c:pt>
              </c:numCache>
            </c:numRef>
          </c:val>
          <c:extLst xmlns:c16r2="http://schemas.microsoft.com/office/drawing/2015/06/chart">
            <c:ext xmlns:c16="http://schemas.microsoft.com/office/drawing/2014/chart" uri="{C3380CC4-5D6E-409C-BE32-E72D297353CC}">
              <c16:uniqueId val="{00000000-0F7C-46B3-A44B-53CE1F4B8648}"/>
            </c:ext>
          </c:extLst>
        </c:ser>
        <c:dLbls>
          <c:showLegendKey val="0"/>
          <c:showVal val="0"/>
          <c:showCatName val="0"/>
          <c:showSerName val="0"/>
          <c:showPercent val="0"/>
          <c:showBubbleSize val="0"/>
        </c:dLbls>
        <c:gapWidth val="150"/>
        <c:axId val="425391336"/>
        <c:axId val="42539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0F7C-46B3-A44B-53CE1F4B8648}"/>
            </c:ext>
          </c:extLst>
        </c:ser>
        <c:dLbls>
          <c:showLegendKey val="0"/>
          <c:showVal val="0"/>
          <c:showCatName val="0"/>
          <c:showSerName val="0"/>
          <c:showPercent val="0"/>
          <c:showBubbleSize val="0"/>
        </c:dLbls>
        <c:marker val="1"/>
        <c:smooth val="0"/>
        <c:axId val="425391336"/>
        <c:axId val="425390552"/>
      </c:lineChart>
      <c:dateAx>
        <c:axId val="425391336"/>
        <c:scaling>
          <c:orientation val="minMax"/>
        </c:scaling>
        <c:delete val="1"/>
        <c:axPos val="b"/>
        <c:numFmt formatCode="ge" sourceLinked="1"/>
        <c:majorTickMark val="none"/>
        <c:minorTickMark val="none"/>
        <c:tickLblPos val="none"/>
        <c:crossAx val="425390552"/>
        <c:crosses val="autoZero"/>
        <c:auto val="1"/>
        <c:lblOffset val="100"/>
        <c:baseTimeUnit val="years"/>
      </c:dateAx>
      <c:valAx>
        <c:axId val="42539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9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61.42</c:v>
                </c:pt>
                <c:pt idx="1">
                  <c:v>64.11</c:v>
                </c:pt>
                <c:pt idx="2">
                  <c:v>51.45</c:v>
                </c:pt>
                <c:pt idx="3">
                  <c:v>54.24</c:v>
                </c:pt>
                <c:pt idx="4">
                  <c:v>41.8</c:v>
                </c:pt>
              </c:numCache>
            </c:numRef>
          </c:val>
          <c:extLst xmlns:c16r2="http://schemas.microsoft.com/office/drawing/2015/06/chart">
            <c:ext xmlns:c16="http://schemas.microsoft.com/office/drawing/2014/chart" uri="{C3380CC4-5D6E-409C-BE32-E72D297353CC}">
              <c16:uniqueId val="{00000000-C3E7-4CF1-BC05-FF9E16A57E5E}"/>
            </c:ext>
          </c:extLst>
        </c:ser>
        <c:dLbls>
          <c:showLegendKey val="0"/>
          <c:showVal val="0"/>
          <c:showCatName val="0"/>
          <c:showSerName val="0"/>
          <c:showPercent val="0"/>
          <c:showBubbleSize val="0"/>
        </c:dLbls>
        <c:gapWidth val="150"/>
        <c:axId val="425392120"/>
        <c:axId val="42538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C3E7-4CF1-BC05-FF9E16A57E5E}"/>
            </c:ext>
          </c:extLst>
        </c:ser>
        <c:dLbls>
          <c:showLegendKey val="0"/>
          <c:showVal val="0"/>
          <c:showCatName val="0"/>
          <c:showSerName val="0"/>
          <c:showPercent val="0"/>
          <c:showBubbleSize val="0"/>
        </c:dLbls>
        <c:marker val="1"/>
        <c:smooth val="0"/>
        <c:axId val="425392120"/>
        <c:axId val="425388200"/>
      </c:lineChart>
      <c:dateAx>
        <c:axId val="425392120"/>
        <c:scaling>
          <c:orientation val="minMax"/>
        </c:scaling>
        <c:delete val="1"/>
        <c:axPos val="b"/>
        <c:numFmt formatCode="ge" sourceLinked="1"/>
        <c:majorTickMark val="none"/>
        <c:minorTickMark val="none"/>
        <c:tickLblPos val="none"/>
        <c:crossAx val="425388200"/>
        <c:crosses val="autoZero"/>
        <c:auto val="1"/>
        <c:lblOffset val="100"/>
        <c:baseTimeUnit val="years"/>
      </c:dateAx>
      <c:valAx>
        <c:axId val="42538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9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187.63</c:v>
                </c:pt>
                <c:pt idx="1">
                  <c:v>183.92</c:v>
                </c:pt>
                <c:pt idx="2">
                  <c:v>229.43</c:v>
                </c:pt>
                <c:pt idx="3">
                  <c:v>213.09</c:v>
                </c:pt>
                <c:pt idx="4">
                  <c:v>265.27999999999997</c:v>
                </c:pt>
              </c:numCache>
            </c:numRef>
          </c:val>
          <c:extLst xmlns:c16r2="http://schemas.microsoft.com/office/drawing/2015/06/chart">
            <c:ext xmlns:c16="http://schemas.microsoft.com/office/drawing/2014/chart" uri="{C3380CC4-5D6E-409C-BE32-E72D297353CC}">
              <c16:uniqueId val="{00000000-2ACF-401F-8C75-05FAFD344852}"/>
            </c:ext>
          </c:extLst>
        </c:ser>
        <c:dLbls>
          <c:showLegendKey val="0"/>
          <c:showVal val="0"/>
          <c:showCatName val="0"/>
          <c:showSerName val="0"/>
          <c:showPercent val="0"/>
          <c:showBubbleSize val="0"/>
        </c:dLbls>
        <c:gapWidth val="150"/>
        <c:axId val="425385064"/>
        <c:axId val="4253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2ACF-401F-8C75-05FAFD344852}"/>
            </c:ext>
          </c:extLst>
        </c:ser>
        <c:dLbls>
          <c:showLegendKey val="0"/>
          <c:showVal val="0"/>
          <c:showCatName val="0"/>
          <c:showSerName val="0"/>
          <c:showPercent val="0"/>
          <c:showBubbleSize val="0"/>
        </c:dLbls>
        <c:marker val="1"/>
        <c:smooth val="0"/>
        <c:axId val="425385064"/>
        <c:axId val="425386240"/>
      </c:lineChart>
      <c:dateAx>
        <c:axId val="425385064"/>
        <c:scaling>
          <c:orientation val="minMax"/>
        </c:scaling>
        <c:delete val="1"/>
        <c:axPos val="b"/>
        <c:numFmt formatCode="ge" sourceLinked="1"/>
        <c:majorTickMark val="none"/>
        <c:minorTickMark val="none"/>
        <c:tickLblPos val="none"/>
        <c:crossAx val="425386240"/>
        <c:crosses val="autoZero"/>
        <c:auto val="1"/>
        <c:lblOffset val="100"/>
        <c:baseTimeUnit val="years"/>
      </c:dateAx>
      <c:valAx>
        <c:axId val="4253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8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真狩村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2102</v>
      </c>
      <c r="AM8" s="50"/>
      <c r="AN8" s="50"/>
      <c r="AO8" s="50"/>
      <c r="AP8" s="50"/>
      <c r="AQ8" s="50"/>
      <c r="AR8" s="50"/>
      <c r="AS8" s="50"/>
      <c r="AT8" s="46">
        <f>データ!$S$6</f>
        <v>114.25</v>
      </c>
      <c r="AU8" s="46"/>
      <c r="AV8" s="46"/>
      <c r="AW8" s="46"/>
      <c r="AX8" s="46"/>
      <c r="AY8" s="46"/>
      <c r="AZ8" s="46"/>
      <c r="BA8" s="46"/>
      <c r="BB8" s="46">
        <f>データ!$T$6</f>
        <v>18.399999999999999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98.4</v>
      </c>
      <c r="Q10" s="46"/>
      <c r="R10" s="46"/>
      <c r="S10" s="46"/>
      <c r="T10" s="46"/>
      <c r="U10" s="46"/>
      <c r="V10" s="46"/>
      <c r="W10" s="50">
        <f>データ!$Q$6</f>
        <v>3082</v>
      </c>
      <c r="X10" s="50"/>
      <c r="Y10" s="50"/>
      <c r="Z10" s="50"/>
      <c r="AA10" s="50"/>
      <c r="AB10" s="50"/>
      <c r="AC10" s="50"/>
      <c r="AD10" s="2"/>
      <c r="AE10" s="2"/>
      <c r="AF10" s="2"/>
      <c r="AG10" s="2"/>
      <c r="AH10" s="2"/>
      <c r="AI10" s="2"/>
      <c r="AJ10" s="2"/>
      <c r="AK10" s="2"/>
      <c r="AL10" s="50">
        <f>データ!$U$6</f>
        <v>2032</v>
      </c>
      <c r="AM10" s="50"/>
      <c r="AN10" s="50"/>
      <c r="AO10" s="50"/>
      <c r="AP10" s="50"/>
      <c r="AQ10" s="50"/>
      <c r="AR10" s="50"/>
      <c r="AS10" s="50"/>
      <c r="AT10" s="46">
        <f>データ!$V$6</f>
        <v>43.38</v>
      </c>
      <c r="AU10" s="46"/>
      <c r="AV10" s="46"/>
      <c r="AW10" s="46"/>
      <c r="AX10" s="46"/>
      <c r="AY10" s="46"/>
      <c r="AZ10" s="46"/>
      <c r="BA10" s="46"/>
      <c r="BB10" s="46">
        <f>データ!$W$6</f>
        <v>46.84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O73sRAniFDaaDBTQrJmcMEbuzxJMfMTXRYh1FyLxNwgMJymlP+BNAZeOE/1PdXCnOiXSih9nSjI3T/MAYb+Bw==" saltValue="0fLhupXn7pbqr1QVSnWm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13960</v>
      </c>
      <c r="D6" s="34">
        <f t="shared" si="3"/>
        <v>47</v>
      </c>
      <c r="E6" s="34">
        <f t="shared" si="3"/>
        <v>1</v>
      </c>
      <c r="F6" s="34">
        <f t="shared" si="3"/>
        <v>0</v>
      </c>
      <c r="G6" s="34">
        <f t="shared" si="3"/>
        <v>0</v>
      </c>
      <c r="H6" s="34" t="str">
        <f t="shared" si="3"/>
        <v>北海道　真狩村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98.4</v>
      </c>
      <c r="Q6" s="35">
        <f t="shared" si="3"/>
        <v>3082</v>
      </c>
      <c r="R6" s="35">
        <f t="shared" si="3"/>
        <v>2102</v>
      </c>
      <c r="S6" s="35">
        <f t="shared" si="3"/>
        <v>114.25</v>
      </c>
      <c r="T6" s="35">
        <f t="shared" si="3"/>
        <v>18.399999999999999</v>
      </c>
      <c r="U6" s="35">
        <f t="shared" si="3"/>
        <v>2032</v>
      </c>
      <c r="V6" s="35">
        <f t="shared" si="3"/>
        <v>43.38</v>
      </c>
      <c r="W6" s="35">
        <f t="shared" si="3"/>
        <v>46.84</v>
      </c>
      <c r="X6" s="36">
        <f>IF(X7="",NA(),X7)</f>
        <v>73.040000000000006</v>
      </c>
      <c r="Y6" s="36">
        <f t="shared" ref="Y6:AG6" si="4">IF(Y7="",NA(),Y7)</f>
        <v>76.2</v>
      </c>
      <c r="Z6" s="36">
        <f t="shared" si="4"/>
        <v>61.39</v>
      </c>
      <c r="AA6" s="36">
        <f t="shared" si="4"/>
        <v>72.06</v>
      </c>
      <c r="AB6" s="36">
        <f t="shared" si="4"/>
        <v>56.12</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1393.85</v>
      </c>
      <c r="BF6" s="36">
        <f t="shared" ref="BF6:BN6" si="7">IF(BF7="",NA(),BF7)</f>
        <v>1365.31</v>
      </c>
      <c r="BG6" s="36">
        <f t="shared" si="7"/>
        <v>1542.76</v>
      </c>
      <c r="BH6" s="36">
        <f t="shared" si="7"/>
        <v>1771.39</v>
      </c>
      <c r="BI6" s="36">
        <f t="shared" si="7"/>
        <v>1886.39</v>
      </c>
      <c r="BJ6" s="36">
        <f t="shared" si="7"/>
        <v>1125.69</v>
      </c>
      <c r="BK6" s="36">
        <f t="shared" si="7"/>
        <v>1134.67</v>
      </c>
      <c r="BL6" s="36">
        <f t="shared" si="7"/>
        <v>1144.79</v>
      </c>
      <c r="BM6" s="36">
        <f t="shared" si="7"/>
        <v>1061.58</v>
      </c>
      <c r="BN6" s="36">
        <f t="shared" si="7"/>
        <v>1007.7</v>
      </c>
      <c r="BO6" s="35" t="str">
        <f>IF(BO7="","",IF(BO7="-","【-】","【"&amp;SUBSTITUTE(TEXT(BO7,"#,##0.00"),"-","△")&amp;"】"))</f>
        <v>【1,074.14】</v>
      </c>
      <c r="BP6" s="36">
        <f>IF(BP7="",NA(),BP7)</f>
        <v>61.42</v>
      </c>
      <c r="BQ6" s="36">
        <f t="shared" ref="BQ6:BY6" si="8">IF(BQ7="",NA(),BQ7)</f>
        <v>64.11</v>
      </c>
      <c r="BR6" s="36">
        <f t="shared" si="8"/>
        <v>51.45</v>
      </c>
      <c r="BS6" s="36">
        <f t="shared" si="8"/>
        <v>54.24</v>
      </c>
      <c r="BT6" s="36">
        <f t="shared" si="8"/>
        <v>41.8</v>
      </c>
      <c r="BU6" s="36">
        <f t="shared" si="8"/>
        <v>46.48</v>
      </c>
      <c r="BV6" s="36">
        <f t="shared" si="8"/>
        <v>40.6</v>
      </c>
      <c r="BW6" s="36">
        <f t="shared" si="8"/>
        <v>56.04</v>
      </c>
      <c r="BX6" s="36">
        <f t="shared" si="8"/>
        <v>58.52</v>
      </c>
      <c r="BY6" s="36">
        <f t="shared" si="8"/>
        <v>59.22</v>
      </c>
      <c r="BZ6" s="35" t="str">
        <f>IF(BZ7="","",IF(BZ7="-","【-】","【"&amp;SUBSTITUTE(TEXT(BZ7,"#,##0.00"),"-","△")&amp;"】"))</f>
        <v>【54.36】</v>
      </c>
      <c r="CA6" s="36">
        <f>IF(CA7="",NA(),CA7)</f>
        <v>187.63</v>
      </c>
      <c r="CB6" s="36">
        <f t="shared" ref="CB6:CJ6" si="9">IF(CB7="",NA(),CB7)</f>
        <v>183.92</v>
      </c>
      <c r="CC6" s="36">
        <f t="shared" si="9"/>
        <v>229.43</v>
      </c>
      <c r="CD6" s="36">
        <f t="shared" si="9"/>
        <v>213.09</v>
      </c>
      <c r="CE6" s="36">
        <f t="shared" si="9"/>
        <v>265.27999999999997</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65.97</v>
      </c>
      <c r="CM6" s="36">
        <f t="shared" ref="CM6:CU6" si="10">IF(CM7="",NA(),CM7)</f>
        <v>67.849999999999994</v>
      </c>
      <c r="CN6" s="36">
        <f t="shared" si="10"/>
        <v>69.040000000000006</v>
      </c>
      <c r="CO6" s="36">
        <f t="shared" si="10"/>
        <v>72.28</v>
      </c>
      <c r="CP6" s="36">
        <f t="shared" si="10"/>
        <v>69.59</v>
      </c>
      <c r="CQ6" s="36">
        <f t="shared" si="10"/>
        <v>57.43</v>
      </c>
      <c r="CR6" s="36">
        <f t="shared" si="10"/>
        <v>57.29</v>
      </c>
      <c r="CS6" s="36">
        <f t="shared" si="10"/>
        <v>55.9</v>
      </c>
      <c r="CT6" s="36">
        <f t="shared" si="10"/>
        <v>57.3</v>
      </c>
      <c r="CU6" s="36">
        <f t="shared" si="10"/>
        <v>56.76</v>
      </c>
      <c r="CV6" s="35" t="str">
        <f>IF(CV7="","",IF(CV7="-","【-】","【"&amp;SUBSTITUTE(TEXT(CV7,"#,##0.00"),"-","△")&amp;"】"))</f>
        <v>【55.95】</v>
      </c>
      <c r="CW6" s="36">
        <f>IF(CW7="",NA(),CW7)</f>
        <v>92.74</v>
      </c>
      <c r="CX6" s="36">
        <f t="shared" ref="CX6:DF6" si="11">IF(CX7="",NA(),CX7)</f>
        <v>89.94</v>
      </c>
      <c r="CY6" s="36">
        <f t="shared" si="11"/>
        <v>89.3</v>
      </c>
      <c r="CZ6" s="36">
        <f t="shared" si="11"/>
        <v>87.68</v>
      </c>
      <c r="DA6" s="36">
        <f t="shared" si="11"/>
        <v>97.07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2.82</v>
      </c>
      <c r="EG6" s="36">
        <f t="shared" si="14"/>
        <v>3.49</v>
      </c>
      <c r="EH6" s="36">
        <f t="shared" si="14"/>
        <v>3.69</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13960</v>
      </c>
      <c r="D7" s="38">
        <v>47</v>
      </c>
      <c r="E7" s="38">
        <v>1</v>
      </c>
      <c r="F7" s="38">
        <v>0</v>
      </c>
      <c r="G7" s="38">
        <v>0</v>
      </c>
      <c r="H7" s="38" t="s">
        <v>95</v>
      </c>
      <c r="I7" s="38" t="s">
        <v>96</v>
      </c>
      <c r="J7" s="38" t="s">
        <v>97</v>
      </c>
      <c r="K7" s="38" t="s">
        <v>98</v>
      </c>
      <c r="L7" s="38" t="s">
        <v>99</v>
      </c>
      <c r="M7" s="38" t="s">
        <v>100</v>
      </c>
      <c r="N7" s="39" t="s">
        <v>101</v>
      </c>
      <c r="O7" s="39" t="s">
        <v>102</v>
      </c>
      <c r="P7" s="39">
        <v>98.4</v>
      </c>
      <c r="Q7" s="39">
        <v>3082</v>
      </c>
      <c r="R7" s="39">
        <v>2102</v>
      </c>
      <c r="S7" s="39">
        <v>114.25</v>
      </c>
      <c r="T7" s="39">
        <v>18.399999999999999</v>
      </c>
      <c r="U7" s="39">
        <v>2032</v>
      </c>
      <c r="V7" s="39">
        <v>43.38</v>
      </c>
      <c r="W7" s="39">
        <v>46.84</v>
      </c>
      <c r="X7" s="39">
        <v>73.040000000000006</v>
      </c>
      <c r="Y7" s="39">
        <v>76.2</v>
      </c>
      <c r="Z7" s="39">
        <v>61.39</v>
      </c>
      <c r="AA7" s="39">
        <v>72.06</v>
      </c>
      <c r="AB7" s="39">
        <v>56.12</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1393.85</v>
      </c>
      <c r="BF7" s="39">
        <v>1365.31</v>
      </c>
      <c r="BG7" s="39">
        <v>1542.76</v>
      </c>
      <c r="BH7" s="39">
        <v>1771.39</v>
      </c>
      <c r="BI7" s="39">
        <v>1886.39</v>
      </c>
      <c r="BJ7" s="39">
        <v>1125.69</v>
      </c>
      <c r="BK7" s="39">
        <v>1134.67</v>
      </c>
      <c r="BL7" s="39">
        <v>1144.79</v>
      </c>
      <c r="BM7" s="39">
        <v>1061.58</v>
      </c>
      <c r="BN7" s="39">
        <v>1007.7</v>
      </c>
      <c r="BO7" s="39">
        <v>1074.1400000000001</v>
      </c>
      <c r="BP7" s="39">
        <v>61.42</v>
      </c>
      <c r="BQ7" s="39">
        <v>64.11</v>
      </c>
      <c r="BR7" s="39">
        <v>51.45</v>
      </c>
      <c r="BS7" s="39">
        <v>54.24</v>
      </c>
      <c r="BT7" s="39">
        <v>41.8</v>
      </c>
      <c r="BU7" s="39">
        <v>46.48</v>
      </c>
      <c r="BV7" s="39">
        <v>40.6</v>
      </c>
      <c r="BW7" s="39">
        <v>56.04</v>
      </c>
      <c r="BX7" s="39">
        <v>58.52</v>
      </c>
      <c r="BY7" s="39">
        <v>59.22</v>
      </c>
      <c r="BZ7" s="39">
        <v>54.36</v>
      </c>
      <c r="CA7" s="39">
        <v>187.63</v>
      </c>
      <c r="CB7" s="39">
        <v>183.92</v>
      </c>
      <c r="CC7" s="39">
        <v>229.43</v>
      </c>
      <c r="CD7" s="39">
        <v>213.09</v>
      </c>
      <c r="CE7" s="39">
        <v>265.27999999999997</v>
      </c>
      <c r="CF7" s="39">
        <v>376.61</v>
      </c>
      <c r="CG7" s="39">
        <v>440.03</v>
      </c>
      <c r="CH7" s="39">
        <v>304.35000000000002</v>
      </c>
      <c r="CI7" s="39">
        <v>296.3</v>
      </c>
      <c r="CJ7" s="39">
        <v>292.89999999999998</v>
      </c>
      <c r="CK7" s="39">
        <v>296.39999999999998</v>
      </c>
      <c r="CL7" s="39">
        <v>65.97</v>
      </c>
      <c r="CM7" s="39">
        <v>67.849999999999994</v>
      </c>
      <c r="CN7" s="39">
        <v>69.040000000000006</v>
      </c>
      <c r="CO7" s="39">
        <v>72.28</v>
      </c>
      <c r="CP7" s="39">
        <v>69.59</v>
      </c>
      <c r="CQ7" s="39">
        <v>57.43</v>
      </c>
      <c r="CR7" s="39">
        <v>57.29</v>
      </c>
      <c r="CS7" s="39">
        <v>55.9</v>
      </c>
      <c r="CT7" s="39">
        <v>57.3</v>
      </c>
      <c r="CU7" s="39">
        <v>56.76</v>
      </c>
      <c r="CV7" s="39">
        <v>55.95</v>
      </c>
      <c r="CW7" s="39">
        <v>92.74</v>
      </c>
      <c r="CX7" s="39">
        <v>89.94</v>
      </c>
      <c r="CY7" s="39">
        <v>89.3</v>
      </c>
      <c r="CZ7" s="39">
        <v>87.68</v>
      </c>
      <c r="DA7" s="39">
        <v>97.07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2.82</v>
      </c>
      <c r="EG7" s="39">
        <v>3.49</v>
      </c>
      <c r="EH7" s="39">
        <v>3.69</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謙治</cp:lastModifiedBy>
  <dcterms:created xsi:type="dcterms:W3CDTF">2019-12-05T04:34:10Z</dcterms:created>
  <dcterms:modified xsi:type="dcterms:W3CDTF">2021-02-25T04:53:41Z</dcterms:modified>
  <cp:category/>
</cp:coreProperties>
</file>