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00_建設課\530_上下水道係\01_調査照会\110_公営企業に係る経営比較分析表について\01_R3経営比較分析表\03_提出0401xx\"/>
    </mc:Choice>
  </mc:AlternateContent>
  <workbookProtection workbookAlgorithmName="SHA-512" workbookHashValue="xyiLMH1AE18BWFA8d1zVo8+ljPKQMlzeDrozGrNJgrXDvN8zXiYSlIQlzaAJp9FQtoV8YKJQWSDqhBd86uAreQ==" workbookSaltValue="y7KvV/pUZDCiJB7VpH+1U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<sst xmlns="http://schemas.openxmlformats.org/spreadsheetml/2006/main" count="236" uniqueCount="120">
  <si>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</si>
  <si>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</si>
  <si>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</si>
  <si>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</si>
  <si>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</si>
  <si>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</si>
  <si>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</si>
  <si>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</si>
  <si>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</si>
  <si>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</si>
  <si>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</si>
  <si>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</si>
  <si>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</si>
  <si>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</si>
  <si>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</si>
  <si>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</si>
  <si>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</si>
  <si>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</si>
  <si>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</si>
  <si>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</si>
  <si>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</si>
  <si>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</si>
  <si>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</si>
  <si>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</si>
  <si>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</si>
  <si>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</si>
  <si>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</si>
  <si>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</si>
  <si>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</si>
  <si>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</si>
  <si>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</si>
  <si>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</si>
  <si>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</si>
  <si>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</si>
  <si>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</si>
  <si>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</si>
  <si>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</si>
  <si>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</si>
  <si>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</si>
  <si>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</si>
  <si>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</si>
  <si>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</si>
  <si>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</si>
  <si>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</si>
  <si>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</si>
  <si>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</si>
  <si>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</si>
  <si>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</si>
  <si>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</si>
  <si>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</si>
  <si>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</si>
  <si>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</si>
  <si>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</si>
  <si>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</si>
  <si>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</si>
  <si>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</si>
  <si>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</si>
  <si>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</si>
  <si>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</si>
  <si>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</si>
  <si>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</si>
  <si>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</si>
  <si>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</si>
  <si>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</si>
  <si>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</si>
  <si>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</si>
  <si>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</si>
  <si>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</si>
  <si>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</si>
  <si>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</si>
  <si>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</si>
  <si>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</si>
  <si>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</si>
  <si>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</si>
  <si>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</si>
  <si>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</si>
  <si>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</si>
  <si>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</si>
  <si>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</si>
  <si>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</si>
  <si>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</si>
  <si>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</si>
  <si>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</si>
  <si>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</si>
  <si>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</si>
  <si>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</si>
  <si>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</si>
  <si>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</si>
  <si>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</si>
  <si>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</si>
  <si>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</si>
  <si>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</si>
  <si>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</si>
  <si>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</si>
  <si>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</si>
  <si>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</si>
  <si>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</si>
  <si>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</si>
  <si>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</si>
  <si>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</si>
  <si>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</si>
  <si>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</si>
  <si>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</si>
  <si>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</si>
  <si>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</si>
  <si>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</si>
  <si>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</si>
  <si>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</si>
  <si>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</si>
  <si>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</si>
  <si>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</si>
  <si>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</si>
  <si>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</si>
  <si>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</si>
  <si>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</si>
  <si>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</si>
  <si>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</si>
  <si>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・経費回収率については、100％を下回っていることから、適正な料金収入の確保が必要であると考えます。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phoneticPr fontId="4"/>
  </si>
  <si>
    <t>　管渠については、平成11年度に供用開始したため、経過年数が短いことから今のところ更新について考えていませんが、点検や清掃など適正な維持管理を継続して実施します。
　施設等の更新については、平成30年度から令和元年度にかけて浄化センターの電気設備更新工事を実施しました。これに続いて令和3年度に浄化センター外機械設備更新工事を予定しています。今後も処理施設の停止による公共用水域の水質悪化などに陥らないよう、ストックマネジメント計画策定による更新工事を実施します。</t>
    <phoneticPr fontId="4"/>
  </si>
  <si>
    <t>　単年度収支が赤字で、経費回収率が100％を下回っており、汚水処理にかかる費用が一般会計からの繰入金で賄われていることから、適正な料金水準を検討する必要があると考えます。
　施設の更新工事については、ストックマネジメント計画に基づいて実施し、経営改善に向けた取組が必要であると考えます。
　さらに、今後において企業会計移行に着手し、下水道事業の財務内容（資産や負債など）や損益（赤字か黒字）を明確にして、中長期的な経営見通しを把握しやすくします。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</si>
</sst>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62-4840-B6BF-B6806C6F2B53}"/>
            </c:ext>
          </c:extLst>
        </c:ser>
        <c:dLbls>
          <c:showLegendKey val="0"/>
          <c:showVal val="0"/>
          <c:showCatName val="0"/>
          <c:showSerName val="0"/>
          <c:showPercent val="0"/>
          <c:showBubbleSize val="0"/>
        </c:dLbls>
        <c:gapWidth val="150"/>
        <c:axId val="101972496"/>
        <c:axId val="10249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7962-4840-B6BF-B6806C6F2B53}"/>
            </c:ext>
          </c:extLst>
        </c:ser>
        <c:dLbls>
          <c:showLegendKey val="0"/>
          <c:showVal val="0"/>
          <c:showCatName val="0"/>
          <c:showSerName val="0"/>
          <c:showPercent val="0"/>
          <c:showBubbleSize val="0"/>
        </c:dLbls>
        <c:marker val="1"/>
        <c:smooth val="0"/>
        <c:axId val="101972496"/>
        <c:axId val="102492696"/>
      </c:lineChart>
      <c:dateAx>
        <c:axId val="101972496"/>
        <c:scaling>
          <c:orientation val="minMax"/>
        </c:scaling>
        <c:delete val="1"/>
        <c:axPos val="b"/>
        <c:numFmt formatCode="&quot;H&quot;yy" sourceLinked="1"/>
        <c:majorTickMark val="none"/>
        <c:minorTickMark val="none"/>
        <c:tickLblPos val="none"/>
        <c:crossAx val="102492696"/>
        <c:crosses val="autoZero"/>
        <c:auto val="1"/>
        <c:lblOffset val="100"/>
        <c:baseTimeUnit val="years"/>
      </c:dateAx>
      <c:valAx>
        <c:axId val="1024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41.33</c:v>
                </c:pt>
                <c:pt idx="1">
                  <c:v>42</c:v>
                </c:pt>
                <c:pt idx="2">
                  <c:v>42.22</c:v>
                </c:pt>
                <c:pt idx="3">
                  <c:v>41.56</c:v>
                </c:pt>
                <c:pt idx="4">
                  <c:v>42.56</c:v>
                </c:pt>
              </c:numCache>
            </c:numRef>
          </c:val>
          <c:extLst xmlns:c16r2="http://schemas.microsoft.com/office/drawing/2015/06/chart">
            <c:ext xmlns:c16="http://schemas.microsoft.com/office/drawing/2014/chart" uri="{C3380CC4-5D6E-409C-BE32-E72D297353CC}">
              <c16:uniqueId val="{00000000-5076-4019-AB20-5C5F5CB76CA6}"/>
            </c:ext>
          </c:extLst>
        </c:ser>
        <c:dLbls>
          <c:showLegendKey val="0"/>
          <c:showVal val="0"/>
          <c:showCatName val="0"/>
          <c:showSerName val="0"/>
          <c:showPercent val="0"/>
          <c:showBubbleSize val="0"/>
        </c:dLbls>
        <c:gapWidth val="150"/>
        <c:axId val="103194152"/>
        <c:axId val="10319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5076-4019-AB20-5C5F5CB76CA6}"/>
            </c:ext>
          </c:extLst>
        </c:ser>
        <c:dLbls>
          <c:showLegendKey val="0"/>
          <c:showVal val="0"/>
          <c:showCatName val="0"/>
          <c:showSerName val="0"/>
          <c:showPercent val="0"/>
          <c:showBubbleSize val="0"/>
        </c:dLbls>
        <c:marker val="1"/>
        <c:smooth val="0"/>
        <c:axId val="103194152"/>
        <c:axId val="103197288"/>
      </c:lineChart>
      <c:dateAx>
        <c:axId val="103194152"/>
        <c:scaling>
          <c:orientation val="minMax"/>
        </c:scaling>
        <c:delete val="1"/>
        <c:axPos val="b"/>
        <c:numFmt formatCode="&quot;H&quot;yy" sourceLinked="1"/>
        <c:majorTickMark val="none"/>
        <c:minorTickMark val="none"/>
        <c:tickLblPos val="none"/>
        <c:crossAx val="103197288"/>
        <c:crosses val="autoZero"/>
        <c:auto val="1"/>
        <c:lblOffset val="100"/>
        <c:baseTimeUnit val="years"/>
      </c:dateAx>
      <c:valAx>
        <c:axId val="1031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97.83</c:v>
                </c:pt>
                <c:pt idx="1">
                  <c:v>97.35</c:v>
                </c:pt>
                <c:pt idx="2">
                  <c:v>97.98</c:v>
                </c:pt>
                <c:pt idx="3">
                  <c:v>97.71</c:v>
                </c:pt>
                <c:pt idx="4">
                  <c:v>98.06</c:v>
                </c:pt>
              </c:numCache>
            </c:numRef>
          </c:val>
          <c:extLst xmlns:c16r2="http://schemas.microsoft.com/office/drawing/2015/06/chart">
            <c:ext xmlns:c16="http://schemas.microsoft.com/office/drawing/2014/chart" uri="{C3380CC4-5D6E-409C-BE32-E72D297353CC}">
              <c16:uniqueId val="{00000000-A375-4A01-88E8-A3F86A594D78}"/>
            </c:ext>
          </c:extLst>
        </c:ser>
        <c:dLbls>
          <c:showLegendKey val="0"/>
          <c:showVal val="0"/>
          <c:showCatName val="0"/>
          <c:showSerName val="0"/>
          <c:showPercent val="0"/>
          <c:showBubbleSize val="0"/>
        </c:dLbls>
        <c:gapWidth val="150"/>
        <c:axId val="103198072"/>
        <c:axId val="10319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A375-4A01-88E8-A3F86A594D78}"/>
            </c:ext>
          </c:extLst>
        </c:ser>
        <c:dLbls>
          <c:showLegendKey val="0"/>
          <c:showVal val="0"/>
          <c:showCatName val="0"/>
          <c:showSerName val="0"/>
          <c:showPercent val="0"/>
          <c:showBubbleSize val="0"/>
        </c:dLbls>
        <c:marker val="1"/>
        <c:smooth val="0"/>
        <c:axId val="103198072"/>
        <c:axId val="103196504"/>
      </c:lineChart>
      <c:dateAx>
        <c:axId val="103198072"/>
        <c:scaling>
          <c:orientation val="minMax"/>
        </c:scaling>
        <c:delete val="1"/>
        <c:axPos val="b"/>
        <c:numFmt formatCode="&quot;H&quot;yy" sourceLinked="1"/>
        <c:majorTickMark val="none"/>
        <c:minorTickMark val="none"/>
        <c:tickLblPos val="none"/>
        <c:crossAx val="103196504"/>
        <c:crosses val="autoZero"/>
        <c:auto val="1"/>
        <c:lblOffset val="100"/>
        <c:baseTimeUnit val="years"/>
      </c:dateAx>
      <c:valAx>
        <c:axId val="10319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79.900000000000006</c:v>
                </c:pt>
                <c:pt idx="1">
                  <c:v>82.67</c:v>
                </c:pt>
                <c:pt idx="2">
                  <c:v>86.32</c:v>
                </c:pt>
                <c:pt idx="3">
                  <c:v>83.7</c:v>
                </c:pt>
                <c:pt idx="4">
                  <c:v>88.45</c:v>
                </c:pt>
              </c:numCache>
            </c:numRef>
          </c:val>
          <c:extLst xmlns:c16r2="http://schemas.microsoft.com/office/drawing/2015/06/chart">
            <c:ext xmlns:c16="http://schemas.microsoft.com/office/drawing/2014/chart" uri="{C3380CC4-5D6E-409C-BE32-E72D297353CC}">
              <c16:uniqueId val="{00000000-CDE1-42D5-A27B-B953556AAD5C}"/>
            </c:ext>
          </c:extLst>
        </c:ser>
        <c:dLbls>
          <c:showLegendKey val="0"/>
          <c:showVal val="0"/>
          <c:showCatName val="0"/>
          <c:showSerName val="0"/>
          <c:showPercent val="0"/>
          <c:showBubbleSize val="0"/>
        </c:dLbls>
        <c:gapWidth val="150"/>
        <c:axId val="102493480"/>
        <c:axId val="1024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E1-42D5-A27B-B953556AAD5C}"/>
            </c:ext>
          </c:extLst>
        </c:ser>
        <c:dLbls>
          <c:showLegendKey val="0"/>
          <c:showVal val="0"/>
          <c:showCatName val="0"/>
          <c:showSerName val="0"/>
          <c:showPercent val="0"/>
          <c:showBubbleSize val="0"/>
        </c:dLbls>
        <c:marker val="1"/>
        <c:smooth val="0"/>
        <c:axId val="102493480"/>
        <c:axId val="102492304"/>
      </c:lineChart>
      <c:dateAx>
        <c:axId val="102493480"/>
        <c:scaling>
          <c:orientation val="minMax"/>
        </c:scaling>
        <c:delete val="1"/>
        <c:axPos val="b"/>
        <c:numFmt formatCode="&quot;H&quot;yy" sourceLinked="1"/>
        <c:majorTickMark val="none"/>
        <c:minorTickMark val="none"/>
        <c:tickLblPos val="none"/>
        <c:crossAx val="102492304"/>
        <c:crosses val="autoZero"/>
        <c:auto val="1"/>
        <c:lblOffset val="100"/>
        <c:baseTimeUnit val="years"/>
      </c:dateAx>
      <c:valAx>
        <c:axId val="10249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7D-44CC-BDCE-684D530CE694}"/>
            </c:ext>
          </c:extLst>
        </c:ser>
        <c:dLbls>
          <c:showLegendKey val="0"/>
          <c:showVal val="0"/>
          <c:showCatName val="0"/>
          <c:showSerName val="0"/>
          <c:showPercent val="0"/>
          <c:showBubbleSize val="0"/>
        </c:dLbls>
        <c:gapWidth val="150"/>
        <c:axId val="102494656"/>
        <c:axId val="102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D-44CC-BDCE-684D530CE694}"/>
            </c:ext>
          </c:extLst>
        </c:ser>
        <c:dLbls>
          <c:showLegendKey val="0"/>
          <c:showVal val="0"/>
          <c:showCatName val="0"/>
          <c:showSerName val="0"/>
          <c:showPercent val="0"/>
          <c:showBubbleSize val="0"/>
        </c:dLbls>
        <c:marker val="1"/>
        <c:smooth val="0"/>
        <c:axId val="102494656"/>
        <c:axId val="102491520"/>
      </c:lineChart>
      <c:dateAx>
        <c:axId val="102494656"/>
        <c:scaling>
          <c:orientation val="minMax"/>
        </c:scaling>
        <c:delete val="1"/>
        <c:axPos val="b"/>
        <c:numFmt formatCode="&quot;H&quot;yy" sourceLinked="1"/>
        <c:majorTickMark val="none"/>
        <c:minorTickMark val="none"/>
        <c:tickLblPos val="none"/>
        <c:crossAx val="102491520"/>
        <c:crosses val="autoZero"/>
        <c:auto val="1"/>
        <c:lblOffset val="100"/>
        <c:baseTimeUnit val="years"/>
      </c:dateAx>
      <c:valAx>
        <c:axId val="102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A2-45B1-905F-A667E04A7C08}"/>
            </c:ext>
          </c:extLst>
        </c:ser>
        <c:dLbls>
          <c:showLegendKey val="0"/>
          <c:showVal val="0"/>
          <c:showCatName val="0"/>
          <c:showSerName val="0"/>
          <c:showPercent val="0"/>
          <c:showBubbleSize val="0"/>
        </c:dLbls>
        <c:gapWidth val="150"/>
        <c:axId val="103002552"/>
        <c:axId val="10300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2-45B1-905F-A667E04A7C08}"/>
            </c:ext>
          </c:extLst>
        </c:ser>
        <c:dLbls>
          <c:showLegendKey val="0"/>
          <c:showVal val="0"/>
          <c:showCatName val="0"/>
          <c:showSerName val="0"/>
          <c:showPercent val="0"/>
          <c:showBubbleSize val="0"/>
        </c:dLbls>
        <c:marker val="1"/>
        <c:smooth val="0"/>
        <c:axId val="103002552"/>
        <c:axId val="103005296"/>
      </c:lineChart>
      <c:dateAx>
        <c:axId val="103002552"/>
        <c:scaling>
          <c:orientation val="minMax"/>
        </c:scaling>
        <c:delete val="1"/>
        <c:axPos val="b"/>
        <c:numFmt formatCode="&quot;H&quot;yy" sourceLinked="1"/>
        <c:majorTickMark val="none"/>
        <c:minorTickMark val="none"/>
        <c:tickLblPos val="none"/>
        <c:crossAx val="103005296"/>
        <c:crosses val="autoZero"/>
        <c:auto val="1"/>
        <c:lblOffset val="100"/>
        <c:baseTimeUnit val="years"/>
      </c:dateAx>
      <c:valAx>
        <c:axId val="10300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A0-4D87-8A47-E5AED6B42F68}"/>
            </c:ext>
          </c:extLst>
        </c:ser>
        <c:dLbls>
          <c:showLegendKey val="0"/>
          <c:showVal val="0"/>
          <c:showCatName val="0"/>
          <c:showSerName val="0"/>
          <c:showPercent val="0"/>
          <c:showBubbleSize val="0"/>
        </c:dLbls>
        <c:gapWidth val="150"/>
        <c:axId val="103002944"/>
        <c:axId val="10300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A0-4D87-8A47-E5AED6B42F68}"/>
            </c:ext>
          </c:extLst>
        </c:ser>
        <c:dLbls>
          <c:showLegendKey val="0"/>
          <c:showVal val="0"/>
          <c:showCatName val="0"/>
          <c:showSerName val="0"/>
          <c:showPercent val="0"/>
          <c:showBubbleSize val="0"/>
        </c:dLbls>
        <c:marker val="1"/>
        <c:smooth val="0"/>
        <c:axId val="103002944"/>
        <c:axId val="103006472"/>
      </c:lineChart>
      <c:dateAx>
        <c:axId val="103002944"/>
        <c:scaling>
          <c:orientation val="minMax"/>
        </c:scaling>
        <c:delete val="1"/>
        <c:axPos val="b"/>
        <c:numFmt formatCode="&quot;H&quot;yy" sourceLinked="1"/>
        <c:majorTickMark val="none"/>
        <c:minorTickMark val="none"/>
        <c:tickLblPos val="none"/>
        <c:crossAx val="103006472"/>
        <c:crosses val="autoZero"/>
        <c:auto val="1"/>
        <c:lblOffset val="100"/>
        <c:baseTimeUnit val="years"/>
      </c:dateAx>
      <c:valAx>
        <c:axId val="10300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7-4998-877A-D736223808BF}"/>
            </c:ext>
          </c:extLst>
        </c:ser>
        <c:dLbls>
          <c:showLegendKey val="0"/>
          <c:showVal val="0"/>
          <c:showCatName val="0"/>
          <c:showSerName val="0"/>
          <c:showPercent val="0"/>
          <c:showBubbleSize val="0"/>
        </c:dLbls>
        <c:gapWidth val="150"/>
        <c:axId val="103004904"/>
        <c:axId val="10300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7-4998-877A-D736223808BF}"/>
            </c:ext>
          </c:extLst>
        </c:ser>
        <c:dLbls>
          <c:showLegendKey val="0"/>
          <c:showVal val="0"/>
          <c:showCatName val="0"/>
          <c:showSerName val="0"/>
          <c:showPercent val="0"/>
          <c:showBubbleSize val="0"/>
        </c:dLbls>
        <c:marker val="1"/>
        <c:smooth val="0"/>
        <c:axId val="103004904"/>
        <c:axId val="103004120"/>
      </c:lineChart>
      <c:dateAx>
        <c:axId val="103004904"/>
        <c:scaling>
          <c:orientation val="minMax"/>
        </c:scaling>
        <c:delete val="1"/>
        <c:axPos val="b"/>
        <c:numFmt formatCode="&quot;H&quot;yy" sourceLinked="1"/>
        <c:majorTickMark val="none"/>
        <c:minorTickMark val="none"/>
        <c:tickLblPos val="none"/>
        <c:crossAx val="103004120"/>
        <c:crosses val="autoZero"/>
        <c:auto val="1"/>
        <c:lblOffset val="100"/>
        <c:baseTimeUnit val="years"/>
      </c:dateAx>
      <c:valAx>
        <c:axId val="10300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00-41A2-8F0C-E2C49BA0FA50}"/>
            </c:ext>
          </c:extLst>
        </c:ser>
        <c:dLbls>
          <c:showLegendKey val="0"/>
          <c:showVal val="0"/>
          <c:showCatName val="0"/>
          <c:showSerName val="0"/>
          <c:showPercent val="0"/>
          <c:showBubbleSize val="0"/>
        </c:dLbls>
        <c:gapWidth val="150"/>
        <c:axId val="103005688"/>
        <c:axId val="1030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4700-41A2-8F0C-E2C49BA0FA50}"/>
            </c:ext>
          </c:extLst>
        </c:ser>
        <c:dLbls>
          <c:showLegendKey val="0"/>
          <c:showVal val="0"/>
          <c:showCatName val="0"/>
          <c:showSerName val="0"/>
          <c:showPercent val="0"/>
          <c:showBubbleSize val="0"/>
        </c:dLbls>
        <c:marker val="1"/>
        <c:smooth val="0"/>
        <c:axId val="103005688"/>
        <c:axId val="103007256"/>
      </c:lineChart>
      <c:dateAx>
        <c:axId val="103005688"/>
        <c:scaling>
          <c:orientation val="minMax"/>
        </c:scaling>
        <c:delete val="1"/>
        <c:axPos val="b"/>
        <c:numFmt formatCode="&quot;H&quot;yy" sourceLinked="1"/>
        <c:majorTickMark val="none"/>
        <c:minorTickMark val="none"/>
        <c:tickLblPos val="none"/>
        <c:crossAx val="103007256"/>
        <c:crosses val="autoZero"/>
        <c:auto val="1"/>
        <c:lblOffset val="100"/>
        <c:baseTimeUnit val="years"/>
      </c:dateAx>
      <c:valAx>
        <c:axId val="1030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53.79</c:v>
                </c:pt>
                <c:pt idx="1">
                  <c:v>58.78</c:v>
                </c:pt>
                <c:pt idx="2">
                  <c:v>65.930000000000007</c:v>
                </c:pt>
                <c:pt idx="3">
                  <c:v>61.21</c:v>
                </c:pt>
                <c:pt idx="4">
                  <c:v>68.52</c:v>
                </c:pt>
              </c:numCache>
            </c:numRef>
          </c:val>
          <c:extLst xmlns:c16r2="http://schemas.microsoft.com/office/drawing/2015/06/chart">
            <c:ext xmlns:c16="http://schemas.microsoft.com/office/drawing/2014/chart" uri="{C3380CC4-5D6E-409C-BE32-E72D297353CC}">
              <c16:uniqueId val="{00000000-D8BC-43DA-A30D-558494C941CB}"/>
            </c:ext>
          </c:extLst>
        </c:ser>
        <c:dLbls>
          <c:showLegendKey val="0"/>
          <c:showVal val="0"/>
          <c:showCatName val="0"/>
          <c:showSerName val="0"/>
          <c:showPercent val="0"/>
          <c:showBubbleSize val="0"/>
        </c:dLbls>
        <c:gapWidth val="150"/>
        <c:axId val="103002160"/>
        <c:axId val="10300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D8BC-43DA-A30D-558494C941CB}"/>
            </c:ext>
          </c:extLst>
        </c:ser>
        <c:dLbls>
          <c:showLegendKey val="0"/>
          <c:showVal val="0"/>
          <c:showCatName val="0"/>
          <c:showSerName val="0"/>
          <c:showPercent val="0"/>
          <c:showBubbleSize val="0"/>
        </c:dLbls>
        <c:marker val="1"/>
        <c:smooth val="0"/>
        <c:axId val="103002160"/>
        <c:axId val="103008432"/>
      </c:lineChart>
      <c:dateAx>
        <c:axId val="103002160"/>
        <c:scaling>
          <c:orientation val="minMax"/>
        </c:scaling>
        <c:delete val="1"/>
        <c:axPos val="b"/>
        <c:numFmt formatCode="&quot;H&quot;yy" sourceLinked="1"/>
        <c:majorTickMark val="none"/>
        <c:minorTickMark val="none"/>
        <c:tickLblPos val="none"/>
        <c:crossAx val="103008432"/>
        <c:crosses val="autoZero"/>
        <c:auto val="1"/>
        <c:lblOffset val="100"/>
        <c:baseTimeUnit val="years"/>
      </c:dateAx>
      <c:valAx>
        <c:axId val="10300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391.16</c:v>
                </c:pt>
                <c:pt idx="1">
                  <c:v>357.9</c:v>
                </c:pt>
                <c:pt idx="2">
                  <c:v>325.39999999999998</c:v>
                </c:pt>
                <c:pt idx="3">
                  <c:v>342.77</c:v>
                </c:pt>
                <c:pt idx="4">
                  <c:v>314.14</c:v>
                </c:pt>
              </c:numCache>
            </c:numRef>
          </c:val>
          <c:extLst xmlns:c16r2="http://schemas.microsoft.com/office/drawing/2015/06/chart">
            <c:ext xmlns:c16="http://schemas.microsoft.com/office/drawing/2014/chart" uri="{C3380CC4-5D6E-409C-BE32-E72D297353CC}">
              <c16:uniqueId val="{00000000-2DE1-4E47-B689-FD541D92F34E}"/>
            </c:ext>
          </c:extLst>
        </c:ser>
        <c:dLbls>
          <c:showLegendKey val="0"/>
          <c:showVal val="0"/>
          <c:showCatName val="0"/>
          <c:showSerName val="0"/>
          <c:showPercent val="0"/>
          <c:showBubbleSize val="0"/>
        </c:dLbls>
        <c:gapWidth val="150"/>
        <c:axId val="103195328"/>
        <c:axId val="10319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2DE1-4E47-B689-FD541D92F34E}"/>
            </c:ext>
          </c:extLst>
        </c:ser>
        <c:dLbls>
          <c:showLegendKey val="0"/>
          <c:showVal val="0"/>
          <c:showCatName val="0"/>
          <c:showSerName val="0"/>
          <c:showPercent val="0"/>
          <c:showBubbleSize val="0"/>
        </c:dLbls>
        <c:marker val="1"/>
        <c:smooth val="0"/>
        <c:axId val="103195328"/>
        <c:axId val="103197680"/>
      </c:lineChart>
      <c:dateAx>
        <c:axId val="103195328"/>
        <c:scaling>
          <c:orientation val="minMax"/>
        </c:scaling>
        <c:delete val="1"/>
        <c:axPos val="b"/>
        <c:numFmt formatCode="&quot;H&quot;yy" sourceLinked="1"/>
        <c:majorTickMark val="none"/>
        <c:minorTickMark val="none"/>
        <c:tickLblPos val="none"/>
        <c:crossAx val="103197680"/>
        <c:crosses val="autoZero"/>
        <c:auto val="1"/>
        <c:lblOffset val="100"/>
        <c:baseTimeUnit val="years"/>
      </c:dateAx>
      <c:valAx>
        <c:axId val="1031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真狩村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2010</v>
      </c>
      <c r="AM8" s="69"/>
      <c r="AN8" s="69"/>
      <c r="AO8" s="69"/>
      <c r="AP8" s="69"/>
      <c r="AQ8" s="69"/>
      <c r="AR8" s="69"/>
      <c r="AS8" s="69"/>
      <c r="AT8" s="68">
        <f>データ!T6</f>
        <v>114.25</v>
      </c>
      <c r="AU8" s="68"/>
      <c r="AV8" s="68"/>
      <c r="AW8" s="68"/>
      <c r="AX8" s="68"/>
      <c r="AY8" s="68"/>
      <c r="AZ8" s="68"/>
      <c r="BA8" s="68"/>
      <c r="BB8" s="68">
        <f>データ!U6</f>
        <v>17.59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62.25</v>
      </c>
      <c r="Q10" s="68"/>
      <c r="R10" s="68"/>
      <c r="S10" s="68"/>
      <c r="T10" s="68"/>
      <c r="U10" s="68"/>
      <c r="V10" s="68"/>
      <c r="W10" s="68">
        <f>データ!Q6</f>
        <v>86.02</v>
      </c>
      <c r="X10" s="68"/>
      <c r="Y10" s="68"/>
      <c r="Z10" s="68"/>
      <c r="AA10" s="68"/>
      <c r="AB10" s="68"/>
      <c r="AC10" s="68"/>
      <c r="AD10" s="69">
        <f>データ!R6</f>
        <v>4000</v>
      </c>
      <c r="AE10" s="69"/>
      <c r="AF10" s="69"/>
      <c r="AG10" s="69"/>
      <c r="AH10" s="69"/>
      <c r="AI10" s="69"/>
      <c r="AJ10" s="69"/>
      <c r="AK10" s="2"/>
      <c r="AL10" s="69">
        <f>データ!V6</f>
        <v>1235</v>
      </c>
      <c r="AM10" s="69"/>
      <c r="AN10" s="69"/>
      <c r="AO10" s="69"/>
      <c r="AP10" s="69"/>
      <c r="AQ10" s="69"/>
      <c r="AR10" s="69"/>
      <c r="AS10" s="69"/>
      <c r="AT10" s="68">
        <f>データ!W6</f>
        <v>0.89</v>
      </c>
      <c r="AU10" s="68"/>
      <c r="AV10" s="68"/>
      <c r="AW10" s="68"/>
      <c r="AX10" s="68"/>
      <c r="AY10" s="68"/>
      <c r="AZ10" s="68"/>
      <c r="BA10" s="68"/>
      <c r="BB10" s="68">
        <f>データ!X6</f>
        <v>1387.64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zDTXKAPioQABtzHybW0cGm+1i9bEsfyQGWXAjIiFQ9Mg6lEdcAoQggaPiB+pKBOZiJMZ6QaWExLXjlTBaUVmkw==" saltValue="1KO2FhMi5BzT1TaP3BzE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13960</v>
      </c>
      <c r="D6" s="33">
        <f t="shared" si="3"/>
        <v>47</v>
      </c>
      <c r="E6" s="33">
        <f t="shared" si="3"/>
        <v>17</v>
      </c>
      <c r="F6" s="33">
        <f t="shared" si="3"/>
        <v>4</v>
      </c>
      <c r="G6" s="33">
        <f t="shared" si="3"/>
        <v>0</v>
      </c>
      <c r="H6" s="33" t="str">
        <f t="shared" si="3"/>
        <v>北海道　真狩村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62.25</v>
      </c>
      <c r="Q6" s="34">
        <f t="shared" si="3"/>
        <v>86.02</v>
      </c>
      <c r="R6" s="34">
        <f t="shared" si="3"/>
        <v>4000</v>
      </c>
      <c r="S6" s="34">
        <f t="shared" si="3"/>
        <v>2010</v>
      </c>
      <c r="T6" s="34">
        <f t="shared" si="3"/>
        <v>114.25</v>
      </c>
      <c r="U6" s="34">
        <f t="shared" si="3"/>
        <v>17.59</v>
      </c>
      <c r="V6" s="34">
        <f t="shared" si="3"/>
        <v>1235</v>
      </c>
      <c r="W6" s="34">
        <f t="shared" si="3"/>
        <v>0.89</v>
      </c>
      <c r="X6" s="34">
        <f t="shared" si="3"/>
        <v>1387.64</v>
      </c>
      <c r="Y6" s="35">
        <f>IF(Y7="",NA(),Y7)</f>
        <v>79.900000000000006</v>
      </c>
      <c r="Z6" s="35">
        <f t="shared" ref="Z6:AH6" si="4">IF(Z7="",NA(),Z7)</f>
        <v>82.67</v>
      </c>
      <c r="AA6" s="35">
        <f t="shared" si="4"/>
        <v>86.32</v>
      </c>
      <c r="AB6" s="35">
        <f t="shared" si="4"/>
        <v>83.7</v>
      </c>
      <c r="AC6" s="35">
        <f t="shared" si="4"/>
        <v>88.45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53.79</v>
      </c>
      <c r="BR6" s="35">
        <f t="shared" ref="BR6:BZ6" si="8">IF(BR7="",NA(),BR7)</f>
        <v>58.78</v>
      </c>
      <c r="BS6" s="35">
        <f t="shared" si="8"/>
        <v>65.930000000000007</v>
      </c>
      <c r="BT6" s="35">
        <f t="shared" si="8"/>
        <v>61.21</v>
      </c>
      <c r="BU6" s="35">
        <f t="shared" si="8"/>
        <v>68.52</v>
      </c>
      <c r="BV6" s="35">
        <f t="shared" si="8"/>
        <v>69.87</v>
      </c>
      <c r="BW6" s="35">
        <f t="shared" si="8"/>
        <v>74.3</v>
      </c>
      <c r="BX6" s="35">
        <f t="shared" si="8"/>
        <v>72.260000000000005</v>
      </c>
      <c r="BY6" s="35">
        <f t="shared" si="8"/>
        <v>71.84</v>
      </c>
      <c r="BZ6" s="35">
        <f t="shared" si="8"/>
        <v>73.36</v>
      </c>
      <c r="CA6" s="34" t="str">
        <f>IF(CA7="","",IF(CA7="-","【-】","【"&amp;SUBSTITUTE(TEXT(CA7,"#,##0.00"),"-","△")&amp;"】"))</f>
        <v>【75.29】</v>
      </c>
      <c r="CB6" s="35">
        <f>IF(CB7="",NA(),CB7)</f>
        <v>391.16</v>
      </c>
      <c r="CC6" s="35">
        <f t="shared" ref="CC6:CK6" si="9">IF(CC7="",NA(),CC7)</f>
        <v>357.9</v>
      </c>
      <c r="CD6" s="35">
        <f t="shared" si="9"/>
        <v>325.39999999999998</v>
      </c>
      <c r="CE6" s="35">
        <f t="shared" si="9"/>
        <v>342.77</v>
      </c>
      <c r="CF6" s="35">
        <f t="shared" si="9"/>
        <v>314.14</v>
      </c>
      <c r="CG6" s="35">
        <f t="shared" si="9"/>
        <v>234.96</v>
      </c>
      <c r="CH6" s="35">
        <f t="shared" si="9"/>
        <v>221.81</v>
      </c>
      <c r="CI6" s="35">
        <f t="shared" si="9"/>
        <v>230.02</v>
      </c>
      <c r="CJ6" s="35">
        <f t="shared" si="9"/>
        <v>228.47</v>
      </c>
      <c r="CK6" s="35">
        <f t="shared" si="9"/>
        <v>224.88</v>
      </c>
      <c r="CL6" s="34" t="str">
        <f>IF(CL7="","",IF(CL7="-","【-】","【"&amp;SUBSTITUTE(TEXT(CL7,"#,##0.00"),"-","△")&amp;"】"))</f>
        <v>【215.41】</v>
      </c>
      <c r="CM6" s="35">
        <f>IF(CM7="",NA(),CM7)</f>
        <v>41.33</v>
      </c>
      <c r="CN6" s="35">
        <f t="shared" ref="CN6:CV6" si="10">IF(CN7="",NA(),CN7)</f>
        <v>42</v>
      </c>
      <c r="CO6" s="35">
        <f t="shared" si="10"/>
        <v>42.22</v>
      </c>
      <c r="CP6" s="35">
        <f t="shared" si="10"/>
        <v>41.56</v>
      </c>
      <c r="CQ6" s="35">
        <f t="shared" si="10"/>
        <v>42.56</v>
      </c>
      <c r="CR6" s="35">
        <f t="shared" si="10"/>
        <v>42.9</v>
      </c>
      <c r="CS6" s="35">
        <f t="shared" si="10"/>
        <v>43.36</v>
      </c>
      <c r="CT6" s="35">
        <f t="shared" si="10"/>
        <v>42.56</v>
      </c>
      <c r="CU6" s="35">
        <f t="shared" si="10"/>
        <v>42.47</v>
      </c>
      <c r="CV6" s="35">
        <f t="shared" si="10"/>
        <v>42.4</v>
      </c>
      <c r="CW6" s="34" t="str">
        <f>IF(CW7="","",IF(CW7="-","【-】","【"&amp;SUBSTITUTE(TEXT(CW7,"#,##0.00"),"-","△")&amp;"】"))</f>
        <v>【42.90】</v>
      </c>
      <c r="CX6" s="35">
        <f>IF(CX7="",NA(),CX7)</f>
        <v>97.83</v>
      </c>
      <c r="CY6" s="35">
        <f t="shared" ref="CY6:DG6" si="11">IF(CY7="",NA(),CY7)</f>
        <v>97.35</v>
      </c>
      <c r="CZ6" s="35">
        <f t="shared" si="11"/>
        <v>97.98</v>
      </c>
      <c r="DA6" s="35">
        <f t="shared" si="11"/>
        <v>97.71</v>
      </c>
      <c r="DB6" s="35">
        <f t="shared" si="11"/>
        <v>98.06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13960</v>
      </c>
      <c r="D7" s="37">
        <v>47</v>
      </c>
      <c r="E7" s="37">
        <v>17</v>
      </c>
      <c r="F7" s="37">
        <v>4</v>
      </c>
      <c r="G7" s="37">
        <v>0</v>
      </c>
      <c r="H7" s="37" t="s">
        <v>97</v>
      </c>
      <c r="I7" s="37" t="s">
        <v>98</v>
      </c>
      <c r="J7" s="37" t="s">
        <v>99</v>
      </c>
      <c r="K7" s="37" t="s">
        <v>100</v>
      </c>
      <c r="L7" s="37" t="s">
        <v>101</v>
      </c>
      <c r="M7" s="37" t="s">
        <v>102</v>
      </c>
      <c r="N7" s="38" t="s">
        <v>103</v>
      </c>
      <c r="O7" s="38" t="s">
        <v>104</v>
      </c>
      <c r="P7" s="38">
        <v>62.25</v>
      </c>
      <c r="Q7" s="38">
        <v>86.02</v>
      </c>
      <c r="R7" s="38">
        <v>4000</v>
      </c>
      <c r="S7" s="38">
        <v>2010</v>
      </c>
      <c r="T7" s="38">
        <v>114.25</v>
      </c>
      <c r="U7" s="38">
        <v>17.59</v>
      </c>
      <c r="V7" s="38">
        <v>1235</v>
      </c>
      <c r="W7" s="38">
        <v>0.89</v>
      </c>
      <c r="X7" s="38">
        <v>1387.64</v>
      </c>
      <c r="Y7" s="38">
        <v>79.900000000000006</v>
      </c>
      <c r="Z7" s="38">
        <v>82.67</v>
      </c>
      <c r="AA7" s="38">
        <v>86.32</v>
      </c>
      <c r="AB7" s="38">
        <v>83.7</v>
      </c>
      <c r="AC7" s="38">
        <v>88.45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53.79</v>
      </c>
      <c r="BR7" s="38">
        <v>58.78</v>
      </c>
      <c r="BS7" s="38">
        <v>65.930000000000007</v>
      </c>
      <c r="BT7" s="38">
        <v>61.21</v>
      </c>
      <c r="BU7" s="38">
        <v>68.52</v>
      </c>
      <c r="BV7" s="38">
        <v>69.87</v>
      </c>
      <c r="BW7" s="38">
        <v>74.3</v>
      </c>
      <c r="BX7" s="38">
        <v>72.260000000000005</v>
      </c>
      <c r="BY7" s="38">
        <v>71.84</v>
      </c>
      <c r="BZ7" s="38">
        <v>73.36</v>
      </c>
      <c r="CA7" s="38">
        <v>75.290000000000006</v>
      </c>
      <c r="CB7" s="38">
        <v>391.16</v>
      </c>
      <c r="CC7" s="38">
        <v>357.9</v>
      </c>
      <c r="CD7" s="38">
        <v>325.39999999999998</v>
      </c>
      <c r="CE7" s="38">
        <v>342.77</v>
      </c>
      <c r="CF7" s="38">
        <v>314.14</v>
      </c>
      <c r="CG7" s="38">
        <v>234.96</v>
      </c>
      <c r="CH7" s="38">
        <v>221.81</v>
      </c>
      <c r="CI7" s="38">
        <v>230.02</v>
      </c>
      <c r="CJ7" s="38">
        <v>228.47</v>
      </c>
      <c r="CK7" s="38">
        <v>224.88</v>
      </c>
      <c r="CL7" s="38">
        <v>215.41</v>
      </c>
      <c r="CM7" s="38">
        <v>41.33</v>
      </c>
      <c r="CN7" s="38">
        <v>42</v>
      </c>
      <c r="CO7" s="38">
        <v>42.22</v>
      </c>
      <c r="CP7" s="38">
        <v>41.56</v>
      </c>
      <c r="CQ7" s="38">
        <v>42.56</v>
      </c>
      <c r="CR7" s="38">
        <v>42.9</v>
      </c>
      <c r="CS7" s="38">
        <v>43.36</v>
      </c>
      <c r="CT7" s="38">
        <v>42.56</v>
      </c>
      <c r="CU7" s="38">
        <v>42.47</v>
      </c>
      <c r="CV7" s="38">
        <v>42.4</v>
      </c>
      <c r="CW7" s="38">
        <v>42.9</v>
      </c>
      <c r="CX7" s="38">
        <v>97.83</v>
      </c>
      <c r="CY7" s="38">
        <v>97.35</v>
      </c>
      <c r="CZ7" s="38">
        <v>97.98</v>
      </c>
      <c r="DA7" s="38">
        <v>97.71</v>
      </c>
      <c r="DB7" s="38">
        <v>98.06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高橋謙治</cp:lastModifiedBy>
  <dcterms:created xsi:type="dcterms:W3CDTF">2021-12-03T07:47:50Z</dcterms:created>
  <dcterms:modified xsi:type="dcterms:W3CDTF">2022-01-12T08:29:18Z</dcterms:modified>
  <cp:category/>
</cp:coreProperties>
</file>